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B11" i="1" l="1"/>
  <c r="B12" i="1" s="1"/>
  <c r="B10" i="1"/>
  <c r="K5" i="1"/>
  <c r="K6" i="1"/>
  <c r="J5" i="1"/>
  <c r="M5" i="1"/>
  <c r="M6" i="1"/>
  <c r="M7" i="1"/>
  <c r="L6" i="1"/>
  <c r="L7" i="1"/>
  <c r="L5" i="1"/>
  <c r="K7" i="1"/>
  <c r="J7" i="1"/>
  <c r="J6" i="1"/>
</calcChain>
</file>

<file path=xl/sharedStrings.xml><?xml version="1.0" encoding="utf-8"?>
<sst xmlns="http://schemas.openxmlformats.org/spreadsheetml/2006/main" count="25" uniqueCount="22">
  <si>
    <t>REIZEN NAAR EGYPTE</t>
  </si>
  <si>
    <t>Hotel</t>
  </si>
  <si>
    <t>Prijs voor 2 personen (all-in, restaurant, vliegtuig, taxi) in euro</t>
  </si>
  <si>
    <t>Egyptische pond</t>
  </si>
  <si>
    <t>Splashworld Waterworld</t>
  </si>
  <si>
    <t>Concorde el Salam</t>
  </si>
  <si>
    <t>SENTIDO Mamlouk Palace Resort</t>
  </si>
  <si>
    <t>Voorschot in euro</t>
  </si>
  <si>
    <t>Administratiekosten in euro</t>
  </si>
  <si>
    <t>Speciale kamer in euro</t>
  </si>
  <si>
    <t>Weekendtoeslag in euro</t>
  </si>
  <si>
    <t>Verplaatsing naar luchthaven in euro</t>
  </si>
  <si>
    <t>Vroegboekkorting in euro</t>
  </si>
  <si>
    <t>Activiteit in euro</t>
  </si>
  <si>
    <t>Totaal in euro</t>
  </si>
  <si>
    <t>Over in euro</t>
  </si>
  <si>
    <t>inbegrepen</t>
  </si>
  <si>
    <t>keuze</t>
  </si>
  <si>
    <t>Vertrekdatum</t>
  </si>
  <si>
    <t>datum vandaag</t>
  </si>
  <si>
    <t>aantal dagen voor vertrek</t>
  </si>
  <si>
    <t>einddatum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</si>
</sst>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14" fontId="0" fillId="0" borderId="0" xfId="0" applyNumberFormat="1"/>
    <xf numFmtId="16" fontId="0" fillId="0" borderId="0" xfId="0" applyNumberFormat="1"/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Blad1!$A$5:$H$5</c:f>
              <c:strCache>
                <c:ptCount val="1"/>
                <c:pt idx="0">
                  <c:v>Splashworld Waterworld 1476,8 637,2 10 70 17 0 155,4</c:v>
                </c:pt>
              </c:strCache>
            </c:strRef>
          </c:tx>
          <c:marker>
            <c:symbol val="none"/>
          </c:marker>
          <c:cat>
            <c:strRef>
              <c:f>Blad1!$I$4:$M$4</c:f>
              <c:strCache>
                <c:ptCount val="5"/>
                <c:pt idx="0">
                  <c:v>Activiteit in euro</c:v>
                </c:pt>
                <c:pt idx="1">
                  <c:v>Totaal in euro</c:v>
                </c:pt>
                <c:pt idx="2">
                  <c:v>Egyptische pond</c:v>
                </c:pt>
                <c:pt idx="3">
                  <c:v>Over in euro</c:v>
                </c:pt>
                <c:pt idx="4">
                  <c:v>Egyptische pond</c:v>
                </c:pt>
              </c:strCache>
            </c:strRef>
          </c:cat>
          <c:val>
            <c:numRef>
              <c:f>Blad1!$I$5:$M$5</c:f>
              <c:numCache>
                <c:formatCode>General</c:formatCode>
                <c:ptCount val="5"/>
                <c:pt idx="0">
                  <c:v>0</c:v>
                </c:pt>
                <c:pt idx="1">
                  <c:v>2366.4</c:v>
                </c:pt>
                <c:pt idx="2">
                  <c:v>20632.878239999998</c:v>
                </c:pt>
                <c:pt idx="3">
                  <c:v>1233.5999999999999</c:v>
                </c:pt>
                <c:pt idx="4">
                  <c:v>10755.881759999998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Blad1!$A$6:$H$6</c:f>
              <c:strCache>
                <c:ptCount val="1"/>
                <c:pt idx="0">
                  <c:v>Concorde el Salam 947,83 422,07 10 0 17 0 inbegrepen</c:v>
                </c:pt>
              </c:strCache>
            </c:strRef>
          </c:tx>
          <c:marker>
            <c:symbol val="none"/>
          </c:marker>
          <c:cat>
            <c:strRef>
              <c:f>Blad1!$I$4:$M$4</c:f>
              <c:strCache>
                <c:ptCount val="5"/>
                <c:pt idx="0">
                  <c:v>Activiteit in euro</c:v>
                </c:pt>
                <c:pt idx="1">
                  <c:v>Totaal in euro</c:v>
                </c:pt>
                <c:pt idx="2">
                  <c:v>Egyptische pond</c:v>
                </c:pt>
                <c:pt idx="3">
                  <c:v>Over in euro</c:v>
                </c:pt>
                <c:pt idx="4">
                  <c:v>Egyptische pond</c:v>
                </c:pt>
              </c:strCache>
            </c:strRef>
          </c:cat>
          <c:val>
            <c:numRef>
              <c:f>Blad1!$I$6:$M$6</c:f>
              <c:numCache>
                <c:formatCode>General</c:formatCode>
                <c:ptCount val="5"/>
                <c:pt idx="0">
                  <c:v>0</c:v>
                </c:pt>
                <c:pt idx="1">
                  <c:v>1396.9</c:v>
                </c:pt>
                <c:pt idx="2">
                  <c:v>12179.710789999999</c:v>
                </c:pt>
                <c:pt idx="3">
                  <c:v>2203.1</c:v>
                </c:pt>
                <c:pt idx="4">
                  <c:v>19209.049209999997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Blad1!$A$7:$H$7</c:f>
              <c:strCache>
                <c:ptCount val="1"/>
                <c:pt idx="0">
                  <c:v>SENTIDO Mamlouk Palace Resort 1451,28 527,97 9,75 0 17 0 inbegrepen</c:v>
                </c:pt>
              </c:strCache>
            </c:strRef>
          </c:tx>
          <c:marker>
            <c:symbol val="none"/>
          </c:marker>
          <c:cat>
            <c:strRef>
              <c:f>Blad1!$I$4:$M$4</c:f>
              <c:strCache>
                <c:ptCount val="5"/>
                <c:pt idx="0">
                  <c:v>Activiteit in euro</c:v>
                </c:pt>
                <c:pt idx="1">
                  <c:v>Totaal in euro</c:v>
                </c:pt>
                <c:pt idx="2">
                  <c:v>Egyptische pond</c:v>
                </c:pt>
                <c:pt idx="3">
                  <c:v>Over in euro</c:v>
                </c:pt>
                <c:pt idx="4">
                  <c:v>Egyptische pond</c:v>
                </c:pt>
              </c:strCache>
            </c:strRef>
          </c:cat>
          <c:val>
            <c:numRef>
              <c:f>Blad1!$I$7:$M$7</c:f>
              <c:numCache>
                <c:formatCode>General</c:formatCode>
                <c:ptCount val="5"/>
                <c:pt idx="0">
                  <c:v>52</c:v>
                </c:pt>
                <c:pt idx="1">
                  <c:v>2058</c:v>
                </c:pt>
                <c:pt idx="2">
                  <c:v>17943.907799999997</c:v>
                </c:pt>
                <c:pt idx="3">
                  <c:v>1542</c:v>
                </c:pt>
                <c:pt idx="4">
                  <c:v>13444.852199999999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85792"/>
        <c:axId val="163801920"/>
      </c:lineChart>
      <c:catAx>
        <c:axId val="169185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63801920"/>
        <c:crosses val="autoZero"/>
        <c:auto val="1"/>
        <c:lblAlgn val="ctr"/>
        <c:lblOffset val="100"/>
        <c:noMultiLvlLbl val="0"/>
      </c:catAx>
      <c:valAx>
        <c:axId val="163801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9185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12</xdr:row>
      <xdr:rowOff>71437</xdr:rowOff>
    </xdr:from>
    <xdr:to>
      <xdr:col>12</xdr:col>
      <xdr:colOff>152400</xdr:colOff>
      <xdr:row>26</xdr:row>
      <xdr:rowOff>147637</xdr:rowOff>
    </xdr:to>
    <xdr:graphicFrame macro="">
      <xdr:nvGraphicFramePr>
        <xdr:cNvPr id="4" name="Grafiek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P21" sqref="P21"/>
    </sheetView>
  </sheetViews>
  <sheetFormatPr defaultRowHeight="15" x14ac:dyDescent="0.25"/>
  <cols>
    <col min="1" max="1" width="29.85546875" customWidth="1"/>
    <col min="2" max="2" width="39" customWidth="1"/>
  </cols>
  <sheetData>
    <row r="1" spans="1:14" ht="26.25" x14ac:dyDescent="0.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4" spans="1:14" ht="15.75" x14ac:dyDescent="0.25">
      <c r="A4" s="1" t="s">
        <v>1</v>
      </c>
      <c r="B4" s="1" t="s">
        <v>2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3</v>
      </c>
      <c r="L4" s="1" t="s">
        <v>15</v>
      </c>
      <c r="M4" s="1" t="s">
        <v>3</v>
      </c>
    </row>
    <row r="5" spans="1:14" x14ac:dyDescent="0.25">
      <c r="A5" s="2" t="s">
        <v>4</v>
      </c>
      <c r="B5">
        <v>1476.8</v>
      </c>
      <c r="C5">
        <v>637.20000000000005</v>
      </c>
      <c r="D5">
        <v>10</v>
      </c>
      <c r="E5">
        <v>70</v>
      </c>
      <c r="F5">
        <v>17</v>
      </c>
      <c r="G5">
        <v>0</v>
      </c>
      <c r="H5">
        <v>155.4</v>
      </c>
      <c r="I5" t="s">
        <v>17</v>
      </c>
      <c r="J5">
        <f>B5+C5+D5+E5+F5+G5+H5</f>
        <v>2366.4</v>
      </c>
      <c r="K5">
        <f>J5*8.7191</f>
        <v>20632.878239999998</v>
      </c>
      <c r="L5">
        <f>3600-J5</f>
        <v>1233.5999999999999</v>
      </c>
      <c r="M5">
        <f>L5*8.7191</f>
        <v>10755.881759999998</v>
      </c>
    </row>
    <row r="6" spans="1:14" x14ac:dyDescent="0.25">
      <c r="A6" s="2" t="s">
        <v>5</v>
      </c>
      <c r="B6">
        <v>947.83</v>
      </c>
      <c r="C6">
        <v>422.07</v>
      </c>
      <c r="D6">
        <v>10</v>
      </c>
      <c r="E6">
        <v>0</v>
      </c>
      <c r="F6">
        <v>17</v>
      </c>
      <c r="G6">
        <v>0</v>
      </c>
      <c r="H6" t="s">
        <v>16</v>
      </c>
      <c r="I6" s="2" t="s">
        <v>17</v>
      </c>
      <c r="J6">
        <f>B6+C6+E6+F6+D6+G6</f>
        <v>1396.9</v>
      </c>
      <c r="K6" s="2">
        <f>J6*8.7191</f>
        <v>12179.710789999999</v>
      </c>
      <c r="L6" s="2">
        <f t="shared" ref="L6:L7" si="0">3600-J6</f>
        <v>2203.1</v>
      </c>
      <c r="M6" s="2">
        <f t="shared" ref="M6:M7" si="1">L6*8.7191</f>
        <v>19209.049209999997</v>
      </c>
    </row>
    <row r="7" spans="1:14" x14ac:dyDescent="0.25">
      <c r="A7" s="2" t="s">
        <v>6</v>
      </c>
      <c r="B7">
        <v>1451.28</v>
      </c>
      <c r="C7">
        <v>527.97</v>
      </c>
      <c r="D7">
        <v>9.75</v>
      </c>
      <c r="E7">
        <v>0</v>
      </c>
      <c r="F7">
        <v>17</v>
      </c>
      <c r="G7">
        <v>0</v>
      </c>
      <c r="H7" s="2" t="s">
        <v>16</v>
      </c>
      <c r="I7">
        <v>52</v>
      </c>
      <c r="J7" s="2">
        <f>B7+C7+E7+F7+D7+G7+I7</f>
        <v>2058</v>
      </c>
      <c r="K7" s="2">
        <f t="shared" ref="K7" si="2">J7*8.7191</f>
        <v>17943.907799999997</v>
      </c>
      <c r="L7" s="2">
        <f t="shared" si="0"/>
        <v>1542</v>
      </c>
      <c r="M7" s="2">
        <f t="shared" si="1"/>
        <v>13444.852199999999</v>
      </c>
    </row>
    <row r="10" spans="1:14" x14ac:dyDescent="0.25">
      <c r="A10" s="3" t="s">
        <v>18</v>
      </c>
      <c r="B10" s="4">
        <f>DATE(2016,4,10)</f>
        <v>42470</v>
      </c>
    </row>
    <row r="11" spans="1:14" x14ac:dyDescent="0.25">
      <c r="A11" s="3" t="s">
        <v>19</v>
      </c>
      <c r="B11" s="5">
        <f ca="1">TODAY()</f>
        <v>42437</v>
      </c>
    </row>
    <row r="12" spans="1:14" x14ac:dyDescent="0.25">
      <c r="A12" s="3" t="s">
        <v>20</v>
      </c>
      <c r="B12" s="3">
        <f ca="1">B10-B11</f>
        <v>33</v>
      </c>
    </row>
    <row r="13" spans="1:14" x14ac:dyDescent="0.25">
      <c r="A13" s="3" t="s">
        <v>21</v>
      </c>
      <c r="B13" s="4">
        <v>42477</v>
      </c>
    </row>
  </sheetData>
  <mergeCells count="1">
    <mergeCell ref="A1:N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2016-02-22T18:34:04Z</dcterms:created>
  <dcterms:modified xsi:type="dcterms:W3CDTF">2016-03-08T16:05:58Z</dcterms:modified>
</cp:coreProperties>
</file>