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genaar\Documents\Mijn Bestanden\Sporten\Biljarten\Te versturen\Mijn website\2015-16\"/>
    </mc:Choice>
  </mc:AlternateContent>
  <bookViews>
    <workbookView xWindow="0" yWindow="0" windowWidth="21600" windowHeight="9105"/>
  </bookViews>
  <sheets>
    <sheet name="Namen finalisten" sheetId="1" r:id="rId1"/>
  </sheets>
  <definedNames>
    <definedName name="_xlnm.Print_Area" localSheetId="0">'Namen finalisten'!$A$1:$K$40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P32" i="1"/>
  <c r="S32" i="1" s="1"/>
  <c r="T32" i="1" s="1"/>
  <c r="U32" i="1" s="1"/>
  <c r="I32" i="1" s="1"/>
  <c r="S30" i="1"/>
  <c r="T30" i="1" s="1"/>
  <c r="U30" i="1" s="1"/>
  <c r="I30" i="1" s="1"/>
  <c r="Q30" i="1"/>
  <c r="P30" i="1"/>
  <c r="Q28" i="1"/>
  <c r="P28" i="1"/>
  <c r="S28" i="1" s="1"/>
  <c r="T28" i="1" s="1"/>
  <c r="U28" i="1" s="1"/>
  <c r="I28" i="1" s="1"/>
  <c r="S26" i="1"/>
  <c r="T26" i="1" s="1"/>
  <c r="U26" i="1" s="1"/>
  <c r="I26" i="1" s="1"/>
  <c r="Q26" i="1"/>
  <c r="P26" i="1"/>
  <c r="Q24" i="1"/>
  <c r="P24" i="1"/>
  <c r="S24" i="1" s="1"/>
  <c r="T24" i="1" s="1"/>
  <c r="U24" i="1" s="1"/>
  <c r="I24" i="1" s="1"/>
  <c r="S21" i="1"/>
  <c r="T21" i="1" s="1"/>
  <c r="U21" i="1" s="1"/>
  <c r="I21" i="1" s="1"/>
  <c r="Q21" i="1"/>
  <c r="P21" i="1"/>
  <c r="Q19" i="1"/>
  <c r="P19" i="1"/>
  <c r="S19" i="1" s="1"/>
  <c r="T19" i="1" s="1"/>
  <c r="U19" i="1" s="1"/>
  <c r="I19" i="1" s="1"/>
  <c r="S17" i="1"/>
  <c r="T17" i="1" s="1"/>
  <c r="U17" i="1" s="1"/>
  <c r="I17" i="1" s="1"/>
  <c r="Q17" i="1"/>
  <c r="P17" i="1"/>
  <c r="Q14" i="1"/>
  <c r="P14" i="1"/>
  <c r="S14" i="1" s="1"/>
  <c r="T14" i="1" s="1"/>
  <c r="U14" i="1" s="1"/>
  <c r="I14" i="1" s="1"/>
  <c r="S12" i="1"/>
  <c r="T12" i="1" s="1"/>
  <c r="U12" i="1" s="1"/>
  <c r="I12" i="1" s="1"/>
  <c r="Q12" i="1"/>
  <c r="P12" i="1"/>
  <c r="Q10" i="1"/>
  <c r="P10" i="1"/>
  <c r="S10" i="1" s="1"/>
  <c r="T10" i="1" s="1"/>
  <c r="U10" i="1" s="1"/>
  <c r="I10" i="1" s="1"/>
  <c r="S8" i="1"/>
  <c r="T8" i="1" s="1"/>
  <c r="U8" i="1" s="1"/>
  <c r="I8" i="1" s="1"/>
  <c r="Q8" i="1"/>
  <c r="P8" i="1"/>
  <c r="Q6" i="1"/>
  <c r="P6" i="1"/>
  <c r="S6" i="1" s="1"/>
  <c r="T6" i="1" s="1"/>
  <c r="U6" i="1" s="1"/>
  <c r="I6" i="1" s="1"/>
</calcChain>
</file>

<file path=xl/sharedStrings.xml><?xml version="1.0" encoding="utf-8"?>
<sst xmlns="http://schemas.openxmlformats.org/spreadsheetml/2006/main" count="45" uniqueCount="31">
  <si>
    <t xml:space="preserve">FINALISTEN </t>
  </si>
  <si>
    <t>1 ste matche</t>
  </si>
  <si>
    <t>2 de matche</t>
  </si>
  <si>
    <t>punten</t>
  </si>
  <si>
    <t>beurten</t>
  </si>
  <si>
    <t>tot.punten</t>
  </si>
  <si>
    <t>tot. beurten</t>
  </si>
  <si>
    <t>gemiddeld</t>
  </si>
  <si>
    <t>result 1</t>
  </si>
  <si>
    <t>result 2</t>
  </si>
  <si>
    <t>%</t>
  </si>
  <si>
    <t>ROGER</t>
  </si>
  <si>
    <t xml:space="preserve"> 2 x Gewonnen</t>
  </si>
  <si>
    <t>MARCEL</t>
  </si>
  <si>
    <t>HARRY</t>
  </si>
  <si>
    <t>SIEGFRIED</t>
  </si>
  <si>
    <t xml:space="preserve"> 2 x Verloren</t>
  </si>
  <si>
    <t>WALTER</t>
  </si>
  <si>
    <t>FRANCOIS</t>
  </si>
  <si>
    <t>1 x Gew.</t>
  </si>
  <si>
    <t>1 x Verl.</t>
  </si>
  <si>
    <t>W.WILLEMS</t>
  </si>
  <si>
    <t>W.WAGNER</t>
  </si>
  <si>
    <t>W.V.D.L.</t>
  </si>
  <si>
    <t>LOUIS</t>
  </si>
  <si>
    <t>VICTOR</t>
  </si>
  <si>
    <t>JEF</t>
  </si>
  <si>
    <t>AFWEZIG</t>
  </si>
  <si>
    <t>GASTON</t>
  </si>
  <si>
    <t>WALTER  G.</t>
  </si>
  <si>
    <t>COIS.P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</si>
</sst>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%"/>
  </numFmts>
  <fonts count="4" x14ac:knownFonts="1">
    <font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7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5" fontId="3" fillId="0" borderId="8" xfId="0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/>
    <xf numFmtId="0" fontId="1" fillId="0" borderId="0" xfId="0" applyFont="1" applyAlignment="1">
      <alignment horizontal="center"/>
    </xf>
    <xf numFmtId="10" fontId="0" fillId="0" borderId="0" xfId="0" applyNumberFormat="1"/>
    <xf numFmtId="0" fontId="0" fillId="0" borderId="0" xfId="0" applyNumberFormat="1"/>
    <xf numFmtId="164" fontId="0" fillId="0" borderId="0" xfId="0" applyNumberFormat="1" applyBorder="1"/>
    <xf numFmtId="0" fontId="3" fillId="0" borderId="0" xfId="0" applyFont="1" applyAlignment="1"/>
    <xf numFmtId="0" fontId="1" fillId="0" borderId="0" xfId="0" applyFont="1"/>
    <xf numFmtId="0" fontId="0" fillId="0" borderId="9" xfId="0" applyBorder="1" applyAlignment="1">
      <alignment horizontal="center"/>
    </xf>
    <xf numFmtId="0" fontId="3" fillId="0" borderId="9" xfId="0" applyFont="1" applyBorder="1" applyAlignment="1"/>
    <xf numFmtId="0" fontId="1" fillId="0" borderId="9" xfId="0" applyFont="1" applyBorder="1" applyAlignment="1">
      <alignment horizontal="center"/>
    </xf>
    <xf numFmtId="0" fontId="0" fillId="0" borderId="9" xfId="0" applyBorder="1"/>
    <xf numFmtId="10" fontId="0" fillId="0" borderId="9" xfId="0" applyNumberFormat="1" applyBorder="1"/>
    <xf numFmtId="10" fontId="0" fillId="0" borderId="0" xfId="0" applyNumberFormat="1" applyBorder="1"/>
    <xf numFmtId="164" fontId="0" fillId="0" borderId="8" xfId="0" applyNumberFormat="1" applyBorder="1"/>
    <xf numFmtId="0" fontId="0" fillId="0" borderId="8" xfId="0" applyBorder="1"/>
    <xf numFmtId="0" fontId="0" fillId="0" borderId="6" xfId="0" applyFill="1" applyBorder="1" applyAlignment="1">
      <alignment horizontal="center"/>
    </xf>
    <xf numFmtId="1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ill="1" applyBorder="1" applyAlignment="1"/>
    <xf numFmtId="0" fontId="0" fillId="0" borderId="0" xfId="0" applyAlignment="1">
      <alignment horizontal="right"/>
    </xf>
    <xf numFmtId="0" fontId="3" fillId="0" borderId="7" xfId="0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1"/>
  <sheetViews>
    <sheetView tabSelected="1" zoomScale="70" zoomScaleNormal="70" workbookViewId="0">
      <selection activeCell="E31" sqref="E31"/>
    </sheetView>
  </sheetViews>
  <sheetFormatPr defaultRowHeight="15" x14ac:dyDescent="0.2"/>
  <cols>
    <col min="1" max="2" width="2.6640625" style="1" customWidth="1"/>
    <col min="3" max="3" width="6.77734375" style="1" customWidth="1"/>
    <col min="4" max="4" width="2.77734375" style="23" customWidth="1"/>
    <col min="5" max="5" width="14.6640625" style="1" bestFit="1" customWidth="1"/>
    <col min="10" max="10" width="2.88671875" customWidth="1"/>
    <col min="11" max="11" width="5.77734375" customWidth="1"/>
    <col min="12" max="13" width="6.77734375" customWidth="1"/>
    <col min="14" max="14" width="6.77734375" style="2" customWidth="1"/>
    <col min="15" max="20" width="6.77734375" customWidth="1"/>
    <col min="21" max="21" width="10" style="3" bestFit="1" customWidth="1"/>
  </cols>
  <sheetData>
    <row r="2" spans="2:21" ht="20.25" x14ac:dyDescent="0.3">
      <c r="D2" s="40" t="s">
        <v>0</v>
      </c>
      <c r="E2" s="41"/>
      <c r="F2" s="41"/>
      <c r="G2" s="41"/>
      <c r="H2" s="42"/>
    </row>
    <row r="3" spans="2:21" ht="20.25" x14ac:dyDescent="0.3">
      <c r="D3" s="4"/>
      <c r="E3" s="5"/>
      <c r="F3" s="5"/>
      <c r="G3" s="5"/>
      <c r="H3" s="5"/>
      <c r="L3" s="43" t="s">
        <v>1</v>
      </c>
      <c r="M3" s="44"/>
      <c r="N3" s="45" t="s">
        <v>2</v>
      </c>
      <c r="O3" s="46"/>
      <c r="S3">
        <v>25</v>
      </c>
    </row>
    <row r="4" spans="2:21" ht="15" customHeight="1" thickBot="1" x14ac:dyDescent="0.35">
      <c r="B4" s="6"/>
      <c r="C4" s="7"/>
      <c r="D4" s="8"/>
      <c r="E4" s="9"/>
      <c r="F4" s="9"/>
      <c r="G4" s="9"/>
      <c r="H4" s="9"/>
      <c r="I4" s="10"/>
      <c r="J4" s="11"/>
      <c r="L4" s="12" t="s">
        <v>3</v>
      </c>
      <c r="M4" s="13" t="s">
        <v>4</v>
      </c>
      <c r="N4" s="13" t="s">
        <v>3</v>
      </c>
      <c r="O4" s="14" t="s">
        <v>4</v>
      </c>
      <c r="P4" s="12" t="s">
        <v>5</v>
      </c>
      <c r="Q4" s="14" t="s">
        <v>6</v>
      </c>
      <c r="R4" s="15" t="s">
        <v>7</v>
      </c>
      <c r="S4" s="15" t="s">
        <v>8</v>
      </c>
      <c r="T4" s="15" t="s">
        <v>9</v>
      </c>
      <c r="U4" s="16" t="s">
        <v>10</v>
      </c>
    </row>
    <row r="5" spans="2:21" ht="15.75" thickTop="1" x14ac:dyDescent="0.2">
      <c r="B5" s="6"/>
      <c r="C5" s="17"/>
      <c r="D5" s="18"/>
    </row>
    <row r="6" spans="2:21" x14ac:dyDescent="0.2">
      <c r="B6" s="6"/>
      <c r="C6" s="17">
        <v>1</v>
      </c>
      <c r="D6" s="18">
        <v>74</v>
      </c>
      <c r="E6" s="19" t="s">
        <v>11</v>
      </c>
      <c r="G6" s="11" t="s">
        <v>12</v>
      </c>
      <c r="I6" s="20">
        <f>+U6</f>
        <v>1.3513513513513513</v>
      </c>
      <c r="J6" s="20"/>
      <c r="L6" s="21">
        <v>74</v>
      </c>
      <c r="M6" s="21">
        <v>16</v>
      </c>
      <c r="N6" s="21">
        <v>74</v>
      </c>
      <c r="O6" s="21">
        <v>21</v>
      </c>
      <c r="P6">
        <f>SUM(L6+N6)</f>
        <v>148</v>
      </c>
      <c r="Q6">
        <f>SUM(M6+O6)</f>
        <v>37</v>
      </c>
      <c r="R6">
        <v>74</v>
      </c>
      <c r="S6">
        <f>SUM(P6*$S$3)/Q6</f>
        <v>100</v>
      </c>
      <c r="T6">
        <f>SUM(S6/R6)</f>
        <v>1.3513513513513513</v>
      </c>
      <c r="U6" s="3">
        <f>SUM(T6)</f>
        <v>1.3513513513513513</v>
      </c>
    </row>
    <row r="7" spans="2:21" x14ac:dyDescent="0.2">
      <c r="B7" s="6"/>
      <c r="C7" s="17"/>
      <c r="D7" s="18"/>
      <c r="G7" s="11"/>
      <c r="H7" s="11"/>
      <c r="L7" s="11"/>
      <c r="M7" s="11"/>
      <c r="N7" s="22"/>
      <c r="O7" s="11"/>
      <c r="P7" s="11"/>
      <c r="Q7" s="11"/>
    </row>
    <row r="8" spans="2:21" x14ac:dyDescent="0.2">
      <c r="B8" s="6"/>
      <c r="C8" s="17">
        <v>2</v>
      </c>
      <c r="D8" s="23">
        <v>36</v>
      </c>
      <c r="E8" s="19" t="s">
        <v>13</v>
      </c>
      <c r="G8" t="s">
        <v>12</v>
      </c>
      <c r="I8" s="20">
        <f>+U8</f>
        <v>1.25</v>
      </c>
      <c r="J8" s="20"/>
      <c r="L8" s="21">
        <v>36</v>
      </c>
      <c r="M8" s="21">
        <v>26</v>
      </c>
      <c r="N8" s="21">
        <v>36</v>
      </c>
      <c r="O8" s="21">
        <v>14</v>
      </c>
      <c r="P8">
        <f>SUM(L8+N8)</f>
        <v>72</v>
      </c>
      <c r="Q8">
        <f>SUM(M8+O8)</f>
        <v>40</v>
      </c>
      <c r="R8">
        <v>36</v>
      </c>
      <c r="S8">
        <f>SUM(P8*$S$3)/Q8</f>
        <v>45</v>
      </c>
      <c r="T8">
        <f>SUM(S8/R8)</f>
        <v>1.25</v>
      </c>
      <c r="U8" s="3">
        <f>SUM(T8)</f>
        <v>1.25</v>
      </c>
    </row>
    <row r="9" spans="2:21" x14ac:dyDescent="0.2">
      <c r="B9" s="6"/>
      <c r="C9" s="17"/>
      <c r="D9" s="18"/>
      <c r="E9" s="19"/>
      <c r="I9" s="20"/>
      <c r="J9" s="20"/>
      <c r="L9" s="11"/>
      <c r="M9" s="11"/>
      <c r="N9" s="22"/>
      <c r="O9" s="11"/>
      <c r="P9" s="11"/>
      <c r="Q9" s="11"/>
    </row>
    <row r="10" spans="2:21" x14ac:dyDescent="0.2">
      <c r="B10" s="6"/>
      <c r="C10" s="17">
        <v>3</v>
      </c>
      <c r="D10" s="18">
        <v>63</v>
      </c>
      <c r="E10" s="19" t="s">
        <v>14</v>
      </c>
      <c r="G10" t="s">
        <v>12</v>
      </c>
      <c r="I10" s="20">
        <f>+U10</f>
        <v>0.9834368530020704</v>
      </c>
      <c r="J10" s="20"/>
      <c r="L10" s="21">
        <v>63</v>
      </c>
      <c r="M10" s="21">
        <v>25</v>
      </c>
      <c r="N10" s="21">
        <v>51</v>
      </c>
      <c r="O10" s="21">
        <v>21</v>
      </c>
      <c r="P10">
        <f>SUM(L10+N10)</f>
        <v>114</v>
      </c>
      <c r="Q10">
        <f>SUM(M10+O10)</f>
        <v>46</v>
      </c>
      <c r="R10">
        <v>63</v>
      </c>
      <c r="S10">
        <f>SUM(P10*$S$3)/Q10</f>
        <v>61.956521739130437</v>
      </c>
      <c r="T10">
        <f>SUM(S10/R10)</f>
        <v>0.9834368530020704</v>
      </c>
      <c r="U10" s="3">
        <f>SUM(T10)</f>
        <v>0.9834368530020704</v>
      </c>
    </row>
    <row r="11" spans="2:21" x14ac:dyDescent="0.2">
      <c r="B11" s="6"/>
      <c r="C11" s="17"/>
      <c r="D11" s="18"/>
      <c r="G11" s="11"/>
      <c r="H11" s="11"/>
    </row>
    <row r="12" spans="2:21" x14ac:dyDescent="0.2">
      <c r="B12" s="6"/>
      <c r="C12" s="17">
        <v>4</v>
      </c>
      <c r="D12" s="18">
        <v>43</v>
      </c>
      <c r="E12" s="1" t="s">
        <v>15</v>
      </c>
      <c r="G12" t="s">
        <v>12</v>
      </c>
      <c r="H12" s="11"/>
      <c r="I12" s="20">
        <f>+U12</f>
        <v>0.91538842157347855</v>
      </c>
      <c r="J12" s="20"/>
      <c r="K12" s="24"/>
      <c r="L12" s="21">
        <v>34</v>
      </c>
      <c r="M12" s="21">
        <v>18</v>
      </c>
      <c r="N12" s="21">
        <v>40</v>
      </c>
      <c r="O12" s="21">
        <v>29</v>
      </c>
      <c r="P12">
        <f>SUM(L12+N12)</f>
        <v>74</v>
      </c>
      <c r="Q12">
        <f>SUM(M12+O12)</f>
        <v>47</v>
      </c>
      <c r="R12">
        <v>43</v>
      </c>
      <c r="S12">
        <f>SUM(P12*$S$3)/Q12</f>
        <v>39.361702127659576</v>
      </c>
      <c r="T12">
        <f>SUM(S12/R12)</f>
        <v>0.91538842157347855</v>
      </c>
      <c r="U12" s="3">
        <f>SUM(T12)</f>
        <v>0.91538842157347855</v>
      </c>
    </row>
    <row r="13" spans="2:21" x14ac:dyDescent="0.2">
      <c r="B13" s="6"/>
    </row>
    <row r="14" spans="2:21" x14ac:dyDescent="0.2">
      <c r="B14" s="6"/>
      <c r="C14" s="17">
        <v>5</v>
      </c>
      <c r="D14" s="4">
        <v>29</v>
      </c>
      <c r="E14" s="19" t="s">
        <v>17</v>
      </c>
      <c r="G14" s="11" t="s">
        <v>12</v>
      </c>
      <c r="I14" s="20">
        <f>+U14</f>
        <v>0.87774294670846387</v>
      </c>
      <c r="J14" s="20"/>
      <c r="L14" s="21">
        <v>29</v>
      </c>
      <c r="M14" s="21">
        <v>25</v>
      </c>
      <c r="N14" s="21">
        <v>27</v>
      </c>
      <c r="O14" s="21">
        <v>30</v>
      </c>
      <c r="P14">
        <f>SUM(L14+N14)</f>
        <v>56</v>
      </c>
      <c r="Q14">
        <f>SUM(M14+O14)</f>
        <v>55</v>
      </c>
      <c r="R14">
        <v>29</v>
      </c>
      <c r="S14">
        <f>SUM(P14*$S$3)/Q14</f>
        <v>25.454545454545453</v>
      </c>
      <c r="T14">
        <f>SUM(S14/R14)</f>
        <v>0.87774294670846387</v>
      </c>
      <c r="U14" s="3">
        <f>SUM(T14)</f>
        <v>0.87774294670846387</v>
      </c>
    </row>
    <row r="15" spans="2:21" ht="15.75" thickBot="1" x14ac:dyDescent="0.25">
      <c r="B15" s="6"/>
      <c r="C15" s="25"/>
      <c r="D15" s="26"/>
      <c r="E15" s="27"/>
      <c r="F15" s="28"/>
      <c r="G15" s="28"/>
      <c r="H15" s="28"/>
      <c r="I15" s="29"/>
      <c r="J15" s="30"/>
      <c r="L15" s="11"/>
      <c r="M15" s="11"/>
      <c r="N15" s="11"/>
      <c r="O15" s="22"/>
      <c r="P15" s="11"/>
      <c r="Q15" s="11"/>
    </row>
    <row r="16" spans="2:21" x14ac:dyDescent="0.2">
      <c r="B16" s="6"/>
      <c r="C16" s="17"/>
      <c r="D16" s="18"/>
      <c r="E16" s="17"/>
      <c r="F16" s="11"/>
      <c r="G16" s="11"/>
      <c r="H16" s="11"/>
      <c r="I16" s="11"/>
      <c r="J16" s="11"/>
      <c r="L16" s="11"/>
      <c r="M16" s="11"/>
      <c r="N16" s="11"/>
      <c r="O16" s="22"/>
      <c r="P16" s="11"/>
      <c r="Q16" s="11"/>
    </row>
    <row r="17" spans="2:21" x14ac:dyDescent="0.2">
      <c r="B17" s="6"/>
      <c r="C17" s="17">
        <v>6</v>
      </c>
      <c r="D17" s="18">
        <v>26</v>
      </c>
      <c r="E17" s="19" t="s">
        <v>18</v>
      </c>
      <c r="G17" s="31" t="s">
        <v>19</v>
      </c>
      <c r="H17" s="32" t="s">
        <v>20</v>
      </c>
      <c r="I17" s="20">
        <f>+U17</f>
        <v>0.93864468864468864</v>
      </c>
      <c r="J17" s="20"/>
      <c r="L17" s="21">
        <v>21</v>
      </c>
      <c r="M17" s="21">
        <v>21</v>
      </c>
      <c r="N17" s="21">
        <v>20</v>
      </c>
      <c r="O17" s="21">
        <v>21</v>
      </c>
      <c r="P17">
        <f>SUM(L17+N17)</f>
        <v>41</v>
      </c>
      <c r="Q17">
        <f>SUM(M17+O17)</f>
        <v>42</v>
      </c>
      <c r="R17">
        <v>26</v>
      </c>
      <c r="S17">
        <f>SUM(P17*$S$3)/Q17</f>
        <v>24.404761904761905</v>
      </c>
      <c r="T17">
        <f>SUM(S17/R17)</f>
        <v>0.93864468864468864</v>
      </c>
      <c r="U17" s="3">
        <f>SUM(T17)</f>
        <v>0.93864468864468864</v>
      </c>
    </row>
    <row r="18" spans="2:21" x14ac:dyDescent="0.2">
      <c r="B18" s="6"/>
      <c r="D18" s="18"/>
      <c r="L18" s="11"/>
      <c r="M18" s="11"/>
      <c r="N18" s="11"/>
      <c r="O18" s="22"/>
      <c r="P18" s="11"/>
      <c r="Q18" s="11"/>
    </row>
    <row r="19" spans="2:21" x14ac:dyDescent="0.2">
      <c r="B19" s="33"/>
      <c r="C19" s="17">
        <v>7</v>
      </c>
      <c r="D19" s="4">
        <v>37</v>
      </c>
      <c r="E19" s="19" t="s">
        <v>21</v>
      </c>
      <c r="G19" s="31" t="s">
        <v>19</v>
      </c>
      <c r="H19" s="32" t="s">
        <v>20</v>
      </c>
      <c r="I19" s="20">
        <f>+U19</f>
        <v>0.82582582582582587</v>
      </c>
      <c r="J19" s="20"/>
      <c r="L19" s="21">
        <v>35</v>
      </c>
      <c r="M19" s="21">
        <v>15</v>
      </c>
      <c r="N19" s="21">
        <v>20</v>
      </c>
      <c r="O19" s="21">
        <v>30</v>
      </c>
      <c r="P19">
        <f>SUM(L19+N19)</f>
        <v>55</v>
      </c>
      <c r="Q19">
        <f>SUM(M19+O19)</f>
        <v>45</v>
      </c>
      <c r="R19">
        <v>37</v>
      </c>
      <c r="S19">
        <f>SUM(P19*$S$3)/Q19</f>
        <v>30.555555555555557</v>
      </c>
      <c r="T19">
        <f>SUM(S19/R19)</f>
        <v>0.82582582582582587</v>
      </c>
      <c r="U19" s="3">
        <f>SUM(T19)</f>
        <v>0.82582582582582587</v>
      </c>
    </row>
    <row r="20" spans="2:21" x14ac:dyDescent="0.2">
      <c r="B20" s="6"/>
      <c r="C20" s="17"/>
      <c r="D20" s="18"/>
      <c r="G20" s="11"/>
      <c r="H20" s="11"/>
      <c r="L20" s="11"/>
      <c r="M20" s="11"/>
      <c r="N20" s="11"/>
      <c r="O20" s="22"/>
      <c r="P20" s="11"/>
      <c r="Q20" s="11"/>
    </row>
    <row r="21" spans="2:21" x14ac:dyDescent="0.2">
      <c r="B21" s="6"/>
      <c r="C21" s="17">
        <v>8</v>
      </c>
      <c r="D21" s="23">
        <v>26</v>
      </c>
      <c r="E21" s="17" t="s">
        <v>22</v>
      </c>
      <c r="G21" s="32" t="s">
        <v>20</v>
      </c>
      <c r="H21" s="32" t="s">
        <v>19</v>
      </c>
      <c r="I21" s="20">
        <f>+U21</f>
        <v>0.62937062937062938</v>
      </c>
      <c r="J21" s="20"/>
      <c r="L21" s="21">
        <v>13</v>
      </c>
      <c r="M21" s="21">
        <v>25</v>
      </c>
      <c r="N21" s="21">
        <v>23</v>
      </c>
      <c r="O21" s="21">
        <v>30</v>
      </c>
      <c r="P21">
        <f>SUM(L21+N21)</f>
        <v>36</v>
      </c>
      <c r="Q21">
        <f>SUM(M21+O21)</f>
        <v>55</v>
      </c>
      <c r="R21">
        <v>26</v>
      </c>
      <c r="S21">
        <f>SUM(P21*$S$3)/Q21</f>
        <v>16.363636363636363</v>
      </c>
      <c r="T21">
        <f>SUM(S21/R21)</f>
        <v>0.62937062937062938</v>
      </c>
      <c r="U21" s="3">
        <f>SUM(T21)</f>
        <v>0.62937062937062938</v>
      </c>
    </row>
    <row r="22" spans="2:21" ht="15.75" thickBot="1" x14ac:dyDescent="0.25">
      <c r="B22" s="6"/>
      <c r="C22" s="25"/>
      <c r="D22" s="26"/>
      <c r="E22" s="25"/>
      <c r="F22" s="28"/>
      <c r="G22" s="28"/>
      <c r="H22" s="28"/>
      <c r="I22" s="28"/>
      <c r="J22" s="11"/>
      <c r="L22" s="11"/>
      <c r="M22" s="11"/>
      <c r="N22" s="11"/>
      <c r="O22" s="34"/>
      <c r="P22" s="11"/>
      <c r="Q22" s="11"/>
    </row>
    <row r="23" spans="2:21" x14ac:dyDescent="0.2">
      <c r="B23" s="6"/>
      <c r="C23" s="17"/>
      <c r="L23" s="11"/>
      <c r="M23" s="11"/>
      <c r="N23" s="11"/>
      <c r="O23" s="22"/>
      <c r="P23" s="11"/>
      <c r="Q23" s="11"/>
    </row>
    <row r="24" spans="2:21" x14ac:dyDescent="0.2">
      <c r="B24" s="6"/>
      <c r="C24" s="17"/>
      <c r="D24" s="18">
        <v>53</v>
      </c>
      <c r="E24" s="19" t="s">
        <v>23</v>
      </c>
      <c r="G24" t="s">
        <v>16</v>
      </c>
      <c r="H24" s="11"/>
      <c r="I24" s="20">
        <f>+U24</f>
        <v>1.0351153039832286</v>
      </c>
      <c r="J24" s="20"/>
      <c r="L24" s="21">
        <v>41</v>
      </c>
      <c r="M24" s="21">
        <v>15</v>
      </c>
      <c r="N24" s="21">
        <v>38</v>
      </c>
      <c r="O24" s="21">
        <v>21</v>
      </c>
      <c r="P24">
        <f>SUM(L24+N24)</f>
        <v>79</v>
      </c>
      <c r="Q24">
        <f>SUM(M24+O24)</f>
        <v>36</v>
      </c>
      <c r="R24">
        <v>53</v>
      </c>
      <c r="S24">
        <f>SUM(P24*$S$3)/Q24</f>
        <v>54.861111111111114</v>
      </c>
      <c r="T24">
        <f>SUM(S24/R24)</f>
        <v>1.0351153039832286</v>
      </c>
      <c r="U24" s="3">
        <f>SUM(T24)</f>
        <v>1.0351153039832286</v>
      </c>
    </row>
    <row r="25" spans="2:21" x14ac:dyDescent="0.2">
      <c r="B25" s="6"/>
    </row>
    <row r="26" spans="2:21" x14ac:dyDescent="0.2">
      <c r="B26" s="6"/>
      <c r="C26" s="17"/>
      <c r="D26" s="18">
        <v>33</v>
      </c>
      <c r="E26" s="35" t="s">
        <v>24</v>
      </c>
      <c r="F26" s="11"/>
      <c r="G26" t="s">
        <v>16</v>
      </c>
      <c r="H26" s="11"/>
      <c r="I26" s="30">
        <f>+U26</f>
        <v>0.78282828282828276</v>
      </c>
      <c r="J26" s="30"/>
      <c r="L26" s="21">
        <v>14</v>
      </c>
      <c r="M26" s="21">
        <v>16</v>
      </c>
      <c r="N26" s="21">
        <v>17</v>
      </c>
      <c r="O26" s="21">
        <v>14</v>
      </c>
      <c r="P26">
        <f>SUM(L26+N26)</f>
        <v>31</v>
      </c>
      <c r="Q26">
        <f>SUM(M26+O26)</f>
        <v>30</v>
      </c>
      <c r="R26">
        <v>33</v>
      </c>
      <c r="S26">
        <f>SUM(P26*$S$3)/Q26</f>
        <v>25.833333333333332</v>
      </c>
      <c r="T26">
        <f>SUM(S26/R26)</f>
        <v>0.78282828282828276</v>
      </c>
      <c r="U26" s="3">
        <f>SUM(T26)</f>
        <v>0.78282828282828276</v>
      </c>
    </row>
    <row r="27" spans="2:21" x14ac:dyDescent="0.2">
      <c r="B27" s="6"/>
    </row>
    <row r="28" spans="2:21" x14ac:dyDescent="0.2">
      <c r="B28" s="6"/>
      <c r="D28" s="23">
        <v>41</v>
      </c>
      <c r="E28" s="1" t="s">
        <v>25</v>
      </c>
      <c r="G28" t="s">
        <v>16</v>
      </c>
      <c r="I28" s="20">
        <f>+U28</f>
        <v>0.72267389340560073</v>
      </c>
      <c r="J28" s="20"/>
      <c r="L28" s="21">
        <v>34</v>
      </c>
      <c r="M28" s="21">
        <v>25</v>
      </c>
      <c r="N28" s="21">
        <v>30</v>
      </c>
      <c r="O28" s="21">
        <v>29</v>
      </c>
      <c r="P28">
        <f>SUM(L28+N28)</f>
        <v>64</v>
      </c>
      <c r="Q28">
        <f>SUM(M28+O28)</f>
        <v>54</v>
      </c>
      <c r="R28">
        <v>41</v>
      </c>
      <c r="S28">
        <f>SUM(P28*$S$3)/Q28</f>
        <v>29.62962962962963</v>
      </c>
      <c r="T28">
        <f>SUM(S28/R28)</f>
        <v>0.72267389340560073</v>
      </c>
      <c r="U28" s="3">
        <f>SUM(T28)</f>
        <v>0.72267389340560073</v>
      </c>
    </row>
    <row r="29" spans="2:21" x14ac:dyDescent="0.2">
      <c r="B29" s="6"/>
    </row>
    <row r="30" spans="2:21" x14ac:dyDescent="0.2">
      <c r="B30" s="6"/>
      <c r="C30" s="17"/>
      <c r="D30" s="18">
        <v>45</v>
      </c>
      <c r="E30" s="49" t="s">
        <v>30</v>
      </c>
      <c r="G30" t="s">
        <v>16</v>
      </c>
      <c r="I30" s="20">
        <f>+U30</f>
        <v>0.65476190476190477</v>
      </c>
      <c r="J30" s="20"/>
      <c r="L30" s="21">
        <v>36</v>
      </c>
      <c r="M30" s="21">
        <v>26</v>
      </c>
      <c r="N30" s="21">
        <v>30</v>
      </c>
      <c r="O30" s="21">
        <v>30</v>
      </c>
      <c r="P30">
        <f>SUM(L30+N30)</f>
        <v>66</v>
      </c>
      <c r="Q30">
        <f>SUM(M30+O30)</f>
        <v>56</v>
      </c>
      <c r="R30">
        <v>45</v>
      </c>
      <c r="S30">
        <f>SUM(P30*$S$3)/Q30</f>
        <v>29.464285714285715</v>
      </c>
      <c r="T30">
        <f>SUM(S30/R30)</f>
        <v>0.65476190476190477</v>
      </c>
      <c r="U30" s="3">
        <f>SUM(T30)</f>
        <v>0.65476190476190477</v>
      </c>
    </row>
    <row r="31" spans="2:21" x14ac:dyDescent="0.2">
      <c r="B31" s="6"/>
      <c r="C31" s="17"/>
      <c r="D31" s="18"/>
      <c r="E31" s="19"/>
      <c r="I31" s="20"/>
      <c r="J31" s="20"/>
      <c r="L31" s="21"/>
      <c r="M31" s="21"/>
      <c r="N31" s="21"/>
      <c r="O31" s="21"/>
    </row>
    <row r="32" spans="2:21" x14ac:dyDescent="0.2">
      <c r="B32" s="6"/>
      <c r="C32" s="17"/>
      <c r="D32" s="18">
        <v>99</v>
      </c>
      <c r="E32" s="19" t="s">
        <v>26</v>
      </c>
      <c r="G32" t="s">
        <v>16</v>
      </c>
      <c r="I32" s="20">
        <f>+U32</f>
        <v>0.59570059570059564</v>
      </c>
      <c r="J32" s="20"/>
      <c r="L32" s="21">
        <v>50</v>
      </c>
      <c r="M32" s="21">
        <v>21</v>
      </c>
      <c r="N32" s="21">
        <v>42</v>
      </c>
      <c r="O32" s="21">
        <v>18</v>
      </c>
      <c r="P32">
        <f>SUM(L32+N32)</f>
        <v>92</v>
      </c>
      <c r="Q32">
        <f>SUM(M32+O32)</f>
        <v>39</v>
      </c>
      <c r="R32">
        <v>99</v>
      </c>
      <c r="S32">
        <f>SUM(P32*$S$3)/Q32</f>
        <v>58.974358974358971</v>
      </c>
      <c r="T32">
        <f>SUM(S32/R32)</f>
        <v>0.59570059570059564</v>
      </c>
      <c r="U32" s="3">
        <f>SUM(T32)</f>
        <v>0.59570059570059564</v>
      </c>
    </row>
    <row r="33" spans="1:10" x14ac:dyDescent="0.2">
      <c r="B33" s="6"/>
      <c r="C33" s="17"/>
      <c r="D33" s="18"/>
    </row>
    <row r="34" spans="1:10" x14ac:dyDescent="0.2">
      <c r="B34" s="6"/>
      <c r="E34" s="47" t="s">
        <v>27</v>
      </c>
      <c r="F34" s="48"/>
      <c r="I34" s="20"/>
      <c r="J34" s="20"/>
    </row>
    <row r="35" spans="1:10" x14ac:dyDescent="0.2">
      <c r="B35" s="6"/>
      <c r="D35" s="18"/>
    </row>
    <row r="36" spans="1:10" x14ac:dyDescent="0.2">
      <c r="B36" s="6"/>
      <c r="D36" s="18"/>
      <c r="E36" s="36" t="s">
        <v>28</v>
      </c>
      <c r="F36" s="37"/>
    </row>
    <row r="37" spans="1:10" x14ac:dyDescent="0.2">
      <c r="B37" s="6"/>
      <c r="E37" s="38"/>
    </row>
    <row r="38" spans="1:10" x14ac:dyDescent="0.2">
      <c r="B38" s="6"/>
      <c r="D38" s="18"/>
      <c r="E38" s="36" t="s">
        <v>29</v>
      </c>
      <c r="I38" s="20"/>
      <c r="J38" s="20"/>
    </row>
    <row r="39" spans="1:10" ht="15.75" thickBot="1" x14ac:dyDescent="0.25">
      <c r="B39" s="6"/>
      <c r="C39" s="7"/>
      <c r="D39" s="39"/>
      <c r="E39" s="7"/>
      <c r="F39" s="10"/>
      <c r="G39" s="10"/>
      <c r="H39" s="10"/>
      <c r="I39" s="10"/>
      <c r="J39" s="11"/>
    </row>
    <row r="40" spans="1:10" ht="15.75" thickTop="1" x14ac:dyDescent="0.2">
      <c r="A40" s="17"/>
      <c r="B40" s="17"/>
      <c r="C40" s="17"/>
      <c r="D40" s="18"/>
    </row>
    <row r="41" spans="1:10" x14ac:dyDescent="0.2">
      <c r="A41" s="17"/>
      <c r="B41" s="17"/>
      <c r="C41" s="17"/>
      <c r="D41" s="18"/>
    </row>
  </sheetData>
  <mergeCells count="4">
    <mergeCell ref="D2:H2"/>
    <mergeCell ref="L3:M3"/>
    <mergeCell ref="N3:O3"/>
    <mergeCell ref="E34:F34"/>
  </mergeCells>
  <pageMargins left="0" right="0" top="0.78740157480314965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Namen finalisten</vt:lpstr>
      <vt:lpstr>'Namen finalisten'!Afdrukbereik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2016-03-30T19:43:29Z</cp:lastPrinted>
  <dcterms:created xsi:type="dcterms:W3CDTF">2016-03-22T15:05:38Z</dcterms:created>
  <dcterms:modified xsi:type="dcterms:W3CDTF">2016-04-01T13:20:55Z</dcterms:modified>
</cp:coreProperties>
</file>