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igenaar\Documents\Mijn Bestanden\Sporten\Biljarten\Te versturen\Mijn website\2014-15\"/>
    </mc:Choice>
  </mc:AlternateContent>
  <bookViews>
    <workbookView xWindow="0" yWindow="0" windowWidth="21600" windowHeight="8625"/>
  </bookViews>
  <sheets>
    <sheet name="Blad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1" l="1"/>
  <c r="I37" i="1"/>
  <c r="G37" i="1"/>
  <c r="E37" i="1"/>
  <c r="M37" i="1" s="1"/>
  <c r="J36" i="1"/>
  <c r="H36" i="1"/>
  <c r="F36" i="1"/>
  <c r="D36" i="1"/>
  <c r="L36" i="1" s="1"/>
  <c r="N36" i="1" s="1"/>
  <c r="O36" i="1" s="1"/>
  <c r="P36" i="1" s="1"/>
  <c r="K35" i="1"/>
  <c r="I35" i="1"/>
  <c r="G35" i="1"/>
  <c r="E35" i="1"/>
  <c r="M35" i="1" s="1"/>
  <c r="J34" i="1"/>
  <c r="H34" i="1"/>
  <c r="F34" i="1"/>
  <c r="D34" i="1"/>
  <c r="L34" i="1" s="1"/>
  <c r="N34" i="1" s="1"/>
  <c r="O34" i="1" s="1"/>
  <c r="K33" i="1"/>
  <c r="I33" i="1"/>
  <c r="G33" i="1"/>
  <c r="E33" i="1"/>
  <c r="M33" i="1" s="1"/>
  <c r="J32" i="1"/>
  <c r="H32" i="1"/>
  <c r="F32" i="1"/>
  <c r="D32" i="1"/>
  <c r="L32" i="1" s="1"/>
  <c r="N32" i="1" s="1"/>
  <c r="O32" i="1" s="1"/>
  <c r="K31" i="1"/>
  <c r="I31" i="1"/>
  <c r="G31" i="1"/>
  <c r="E31" i="1"/>
  <c r="M31" i="1" s="1"/>
  <c r="J30" i="1"/>
  <c r="H30" i="1"/>
  <c r="F30" i="1"/>
  <c r="D30" i="1"/>
  <c r="L30" i="1" s="1"/>
  <c r="N30" i="1" s="1"/>
  <c r="O30" i="1" s="1"/>
  <c r="P30" i="1" s="1"/>
  <c r="K29" i="1"/>
  <c r="I29" i="1"/>
  <c r="G29" i="1"/>
  <c r="E29" i="1"/>
  <c r="M29" i="1" s="1"/>
  <c r="J28" i="1"/>
  <c r="H28" i="1"/>
  <c r="F28" i="1"/>
  <c r="D28" i="1"/>
  <c r="L28" i="1" s="1"/>
  <c r="N28" i="1" s="1"/>
  <c r="O28" i="1" s="1"/>
  <c r="K27" i="1"/>
  <c r="I27" i="1"/>
  <c r="G27" i="1"/>
  <c r="E27" i="1"/>
  <c r="M27" i="1" s="1"/>
  <c r="J26" i="1"/>
  <c r="H26" i="1"/>
  <c r="F26" i="1"/>
  <c r="D26" i="1"/>
  <c r="L26" i="1" s="1"/>
  <c r="N26" i="1" s="1"/>
  <c r="O26" i="1" s="1"/>
  <c r="P26" i="1" s="1"/>
  <c r="K25" i="1"/>
  <c r="I25" i="1"/>
  <c r="G25" i="1"/>
  <c r="E25" i="1"/>
  <c r="M25" i="1" s="1"/>
  <c r="J24" i="1"/>
  <c r="H24" i="1"/>
  <c r="F24" i="1"/>
  <c r="D24" i="1"/>
  <c r="L24" i="1" s="1"/>
  <c r="N24" i="1" s="1"/>
  <c r="O24" i="1" s="1"/>
  <c r="P24" i="1" s="1"/>
  <c r="K23" i="1"/>
  <c r="I23" i="1"/>
  <c r="G23" i="1"/>
  <c r="E23" i="1"/>
  <c r="M23" i="1" s="1"/>
  <c r="J22" i="1"/>
  <c r="H22" i="1"/>
  <c r="F22" i="1"/>
  <c r="D22" i="1"/>
  <c r="L22" i="1" s="1"/>
  <c r="N22" i="1" s="1"/>
  <c r="O22" i="1" s="1"/>
  <c r="P22" i="1" s="1"/>
  <c r="K21" i="1"/>
  <c r="I21" i="1"/>
  <c r="G21" i="1"/>
  <c r="E21" i="1"/>
  <c r="M21" i="1" s="1"/>
  <c r="J20" i="1"/>
  <c r="H20" i="1"/>
  <c r="F20" i="1"/>
  <c r="D20" i="1"/>
  <c r="L20" i="1" s="1"/>
  <c r="N20" i="1" s="1"/>
  <c r="O20" i="1" s="1"/>
  <c r="P20" i="1" s="1"/>
  <c r="K19" i="1"/>
  <c r="I19" i="1"/>
  <c r="G19" i="1"/>
  <c r="E19" i="1"/>
  <c r="M19" i="1" s="1"/>
  <c r="J18" i="1"/>
  <c r="H18" i="1"/>
  <c r="F18" i="1"/>
  <c r="D18" i="1"/>
  <c r="L18" i="1" s="1"/>
  <c r="N18" i="1" s="1"/>
  <c r="O18" i="1" s="1"/>
  <c r="P18" i="1" s="1"/>
  <c r="K17" i="1"/>
  <c r="I17" i="1"/>
  <c r="G17" i="1"/>
  <c r="E17" i="1"/>
  <c r="M17" i="1" s="1"/>
  <c r="L16" i="1"/>
  <c r="J16" i="1"/>
  <c r="H16" i="1"/>
  <c r="F16" i="1"/>
  <c r="D16" i="1"/>
  <c r="K15" i="1"/>
  <c r="I15" i="1"/>
  <c r="G15" i="1"/>
  <c r="E15" i="1"/>
  <c r="M15" i="1" s="1"/>
  <c r="J14" i="1"/>
  <c r="H14" i="1"/>
  <c r="F14" i="1"/>
  <c r="D14" i="1"/>
  <c r="L14" i="1" s="1"/>
  <c r="N14" i="1" s="1"/>
  <c r="O14" i="1" s="1"/>
  <c r="P14" i="1" s="1"/>
  <c r="K13" i="1"/>
  <c r="I13" i="1"/>
  <c r="G13" i="1"/>
  <c r="E13" i="1"/>
  <c r="M13" i="1" s="1"/>
  <c r="J12" i="1"/>
  <c r="H12" i="1"/>
  <c r="F12" i="1"/>
  <c r="D12" i="1"/>
  <c r="L12" i="1" s="1"/>
  <c r="N12" i="1" s="1"/>
  <c r="O12" i="1" s="1"/>
  <c r="P12" i="1" s="1"/>
  <c r="K11" i="1"/>
  <c r="I11" i="1"/>
  <c r="G11" i="1"/>
  <c r="E11" i="1"/>
  <c r="M11" i="1" s="1"/>
  <c r="J10" i="1"/>
  <c r="H10" i="1"/>
  <c r="F10" i="1"/>
  <c r="D10" i="1"/>
  <c r="L10" i="1" s="1"/>
  <c r="N10" i="1" s="1"/>
  <c r="O10" i="1" s="1"/>
  <c r="P10" i="1" s="1"/>
  <c r="K9" i="1"/>
  <c r="I9" i="1"/>
  <c r="G9" i="1"/>
  <c r="E9" i="1"/>
  <c r="M9" i="1" s="1"/>
  <c r="J8" i="1"/>
  <c r="H8" i="1"/>
  <c r="F8" i="1"/>
  <c r="D8" i="1"/>
  <c r="L8" i="1" s="1"/>
  <c r="N8" i="1" s="1"/>
  <c r="O8" i="1" s="1"/>
  <c r="P8" i="1" s="1"/>
  <c r="N16" i="1" l="1"/>
  <c r="O16" i="1" s="1"/>
  <c r="P16" i="1" s="1"/>
</calcChain>
</file>

<file path=xl/sharedStrings.xml><?xml version="1.0" encoding="utf-8"?>
<sst xmlns="http://schemas.openxmlformats.org/spreadsheetml/2006/main" count="39" uniqueCount="32">
  <si>
    <t xml:space="preserve"> ALGEMEEN OVERZICHT</t>
  </si>
  <si>
    <t>PERIODE :</t>
  </si>
  <si>
    <t xml:space="preserve"> Oktober 2014 -   Maart 2015</t>
  </si>
  <si>
    <t>OVER BAND</t>
  </si>
  <si>
    <t>Naam</t>
  </si>
  <si>
    <t xml:space="preserve">      Bl. 1</t>
  </si>
  <si>
    <t xml:space="preserve">      Bl. 2</t>
  </si>
  <si>
    <t xml:space="preserve">      Bl. 3</t>
  </si>
  <si>
    <t xml:space="preserve">      Bl. 4</t>
  </si>
  <si>
    <t>ALG.</t>
  </si>
  <si>
    <t>Versch</t>
  </si>
  <si>
    <t>%</t>
  </si>
  <si>
    <t>P</t>
  </si>
  <si>
    <t>B</t>
  </si>
  <si>
    <t>Punten</t>
  </si>
  <si>
    <t>Beurten</t>
  </si>
  <si>
    <t>GEMID.</t>
  </si>
  <si>
    <t>Jef F</t>
  </si>
  <si>
    <t>Roger</t>
  </si>
  <si>
    <t>Harry</t>
  </si>
  <si>
    <t>Willy VDL</t>
  </si>
  <si>
    <t>Marcel</t>
  </si>
  <si>
    <t>Cois P.</t>
  </si>
  <si>
    <t>Siegfried</t>
  </si>
  <si>
    <t>Willy Will.</t>
  </si>
  <si>
    <t>Victor</t>
  </si>
  <si>
    <t>Gaston</t>
  </si>
  <si>
    <t>Marcel CL.</t>
  </si>
  <si>
    <t>Louis</t>
  </si>
  <si>
    <t>Walter</t>
  </si>
  <si>
    <t>François</t>
  </si>
  <si>
    <t>Willy Wagn.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</si>
</sst>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26"/>
      <color indexed="10"/>
      <name val="Arial"/>
    </font>
    <font>
      <b/>
      <u/>
      <sz val="12"/>
      <color indexed="12"/>
      <name val="Arial"/>
      <family val="2"/>
    </font>
    <font>
      <sz val="14"/>
      <name val="Arial"/>
      <family val="2"/>
    </font>
    <font>
      <b/>
      <sz val="14"/>
      <color indexed="12"/>
      <name val="Arial"/>
      <family val="2"/>
    </font>
    <font>
      <b/>
      <i/>
      <sz val="12"/>
      <color indexed="10"/>
      <name val="Arial"/>
      <family val="2"/>
    </font>
    <font>
      <sz val="12"/>
      <name val="Arial"/>
    </font>
    <font>
      <b/>
      <sz val="12"/>
      <name val="Arial"/>
      <family val="2"/>
    </font>
    <font>
      <sz val="11"/>
      <name val="Arial"/>
    </font>
    <font>
      <b/>
      <sz val="10"/>
      <name val="Arial"/>
      <family val="2"/>
    </font>
    <font>
      <b/>
      <i/>
      <sz val="12"/>
      <name val="Arial"/>
    </font>
    <font>
      <b/>
      <sz val="12"/>
      <name val="Arial"/>
    </font>
    <font>
      <b/>
      <sz val="11"/>
      <name val="Arial"/>
    </font>
    <font>
      <b/>
      <sz val="11"/>
      <color indexed="10"/>
      <name val="Arial"/>
    </font>
    <font>
      <b/>
      <sz val="11"/>
      <color indexed="12"/>
      <name val="Arial"/>
    </font>
    <font>
      <sz val="12"/>
      <name val="Arial"/>
      <family val="2"/>
    </font>
    <font>
      <b/>
      <sz val="11"/>
      <color theme="9"/>
      <name val="Arial"/>
      <family val="2"/>
    </font>
    <font>
      <b/>
      <sz val="11"/>
      <color rgb="FF0000FF"/>
      <name val="Arial"/>
      <family val="2"/>
    </font>
    <font>
      <b/>
      <sz val="11"/>
      <color rgb="FFFF0000"/>
      <name val="Arial"/>
      <family val="2"/>
    </font>
    <font>
      <b/>
      <sz val="18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 applyBorder="1" applyAlignment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/>
    <xf numFmtId="0" fontId="6" fillId="0" borderId="7" xfId="0" applyFont="1" applyBorder="1"/>
    <xf numFmtId="0" fontId="6" fillId="0" borderId="10" xfId="0" applyFont="1" applyBorder="1"/>
    <xf numFmtId="0" fontId="6" fillId="0" borderId="0" xfId="0" applyFont="1" applyAlignment="1">
      <alignment horizontal="center"/>
    </xf>
    <xf numFmtId="1" fontId="7" fillId="0" borderId="7" xfId="0" applyNumberFormat="1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0" xfId="0" applyFont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1" fontId="9" fillId="0" borderId="17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10" fillId="0" borderId="0" xfId="0" applyFont="1" applyBorder="1"/>
    <xf numFmtId="0" fontId="11" fillId="0" borderId="0" xfId="0" applyFont="1" applyBorder="1" applyAlignment="1">
      <alignment horizontal="center"/>
    </xf>
    <xf numFmtId="0" fontId="10" fillId="0" borderId="8" xfId="0" applyFont="1" applyBorder="1" applyAlignment="1"/>
    <xf numFmtId="0" fontId="11" fillId="0" borderId="8" xfId="0" applyFont="1" applyBorder="1" applyAlignment="1">
      <alignment horizontal="center"/>
    </xf>
    <xf numFmtId="0" fontId="8" fillId="0" borderId="0" xfId="0" applyFont="1" applyBorder="1"/>
    <xf numFmtId="0" fontId="8" fillId="0" borderId="19" xfId="0" applyFont="1" applyBorder="1"/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/>
    <xf numFmtId="0" fontId="8" fillId="0" borderId="23" xfId="0" applyFont="1" applyBorder="1"/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1" fontId="12" fillId="0" borderId="26" xfId="0" applyNumberFormat="1" applyFont="1" applyBorder="1" applyAlignment="1">
      <alignment horizontal="center"/>
    </xf>
    <xf numFmtId="1" fontId="13" fillId="0" borderId="27" xfId="0" applyNumberFormat="1" applyFont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0" fontId="6" fillId="0" borderId="0" xfId="0" applyFont="1" applyBorder="1"/>
    <xf numFmtId="0" fontId="10" fillId="0" borderId="28" xfId="0" applyFont="1" applyBorder="1" applyAlignment="1"/>
    <xf numFmtId="0" fontId="11" fillId="0" borderId="13" xfId="0" applyFont="1" applyBorder="1" applyAlignment="1">
      <alignment horizontal="center"/>
    </xf>
    <xf numFmtId="0" fontId="8" fillId="0" borderId="29" xfId="0" applyFont="1" applyBorder="1"/>
    <xf numFmtId="0" fontId="8" fillId="0" borderId="30" xfId="0" applyFont="1" applyBorder="1"/>
    <xf numFmtId="0" fontId="8" fillId="0" borderId="31" xfId="0" applyFont="1" applyBorder="1"/>
    <xf numFmtId="0" fontId="8" fillId="0" borderId="32" xfId="0" applyFont="1" applyBorder="1"/>
    <xf numFmtId="0" fontId="8" fillId="0" borderId="33" xfId="0" applyFont="1" applyBorder="1"/>
    <xf numFmtId="0" fontId="8" fillId="0" borderId="12" xfId="0" applyFont="1" applyBorder="1"/>
    <xf numFmtId="0" fontId="8" fillId="0" borderId="29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1" fontId="12" fillId="0" borderId="13" xfId="0" applyNumberFormat="1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2" fontId="8" fillId="0" borderId="18" xfId="0" applyNumberFormat="1" applyFont="1" applyBorder="1" applyAlignment="1">
      <alignment horizontal="center"/>
    </xf>
    <xf numFmtId="0" fontId="0" fillId="0" borderId="0" xfId="0" applyBorder="1"/>
    <xf numFmtId="0" fontId="10" fillId="0" borderId="8" xfId="0" applyFont="1" applyBorder="1"/>
    <xf numFmtId="1" fontId="14" fillId="0" borderId="27" xfId="0" applyNumberFormat="1" applyFont="1" applyBorder="1" applyAlignment="1">
      <alignment horizontal="center"/>
    </xf>
    <xf numFmtId="0" fontId="15" fillId="0" borderId="28" xfId="0" applyFont="1" applyBorder="1"/>
    <xf numFmtId="0" fontId="14" fillId="0" borderId="35" xfId="0" applyFont="1" applyBorder="1" applyAlignment="1">
      <alignment horizontal="center"/>
    </xf>
    <xf numFmtId="0" fontId="10" fillId="0" borderId="23" xfId="0" applyFont="1" applyBorder="1"/>
    <xf numFmtId="1" fontId="16" fillId="0" borderId="27" xfId="0" applyNumberFormat="1" applyFont="1" applyBorder="1" applyAlignment="1">
      <alignment horizontal="center"/>
    </xf>
    <xf numFmtId="0" fontId="10" fillId="0" borderId="28" xfId="0" applyFont="1" applyBorder="1"/>
    <xf numFmtId="0" fontId="13" fillId="0" borderId="35" xfId="0" applyFont="1" applyBorder="1" applyAlignment="1">
      <alignment horizontal="center"/>
    </xf>
    <xf numFmtId="1" fontId="17" fillId="0" borderId="27" xfId="0" applyNumberFormat="1" applyFont="1" applyBorder="1" applyAlignment="1">
      <alignment horizontal="center"/>
    </xf>
    <xf numFmtId="1" fontId="18" fillId="0" borderId="27" xfId="0" applyNumberFormat="1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0" fillId="0" borderId="21" xfId="0" applyBorder="1"/>
    <xf numFmtId="0" fontId="8" fillId="0" borderId="23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1" fontId="12" fillId="0" borderId="38" xfId="0" applyNumberFormat="1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1" fontId="12" fillId="0" borderId="28" xfId="0" applyNumberFormat="1" applyFont="1" applyBorder="1" applyAlignment="1">
      <alignment horizontal="center"/>
    </xf>
    <xf numFmtId="0" fontId="17" fillId="0" borderId="40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igenaar/Documents/Mijn%20Bestanden/Sporten/Biljarten/Bilj2014-15/Over%20Band/HandicapO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ek"/>
      <sheetName val="Alg.Overz"/>
      <sheetName val="Nieuw Gemid"/>
      <sheetName val="Confrontaties"/>
      <sheetName val="Blad1"/>
      <sheetName val="Blad2"/>
      <sheetName val="Blad3"/>
      <sheetName val="Blad4"/>
    </sheetNames>
    <sheetDataSet>
      <sheetData sheetId="0"/>
      <sheetData sheetId="1"/>
      <sheetData sheetId="2"/>
      <sheetData sheetId="3"/>
      <sheetData sheetId="4">
        <row r="9">
          <cell r="AG9">
            <v>547</v>
          </cell>
        </row>
        <row r="10">
          <cell r="AH10">
            <v>252</v>
          </cell>
        </row>
        <row r="11">
          <cell r="AG11">
            <v>562</v>
          </cell>
        </row>
        <row r="12">
          <cell r="AH12">
            <v>303</v>
          </cell>
        </row>
        <row r="13">
          <cell r="AG13">
            <v>398</v>
          </cell>
        </row>
        <row r="14">
          <cell r="AH14">
            <v>240</v>
          </cell>
        </row>
        <row r="15">
          <cell r="AG15">
            <v>298</v>
          </cell>
        </row>
        <row r="16">
          <cell r="AH16">
            <v>269</v>
          </cell>
        </row>
        <row r="17">
          <cell r="AG17">
            <v>456</v>
          </cell>
        </row>
        <row r="18">
          <cell r="AH18">
            <v>293</v>
          </cell>
        </row>
        <row r="19">
          <cell r="AG19">
            <v>383</v>
          </cell>
        </row>
        <row r="20">
          <cell r="AH20">
            <v>272</v>
          </cell>
        </row>
        <row r="21">
          <cell r="AG21">
            <v>278</v>
          </cell>
        </row>
        <row r="22">
          <cell r="AH22">
            <v>236</v>
          </cell>
        </row>
        <row r="23">
          <cell r="AG23">
            <v>252</v>
          </cell>
        </row>
        <row r="24">
          <cell r="AH24">
            <v>283</v>
          </cell>
        </row>
        <row r="25">
          <cell r="AG25">
            <v>168</v>
          </cell>
        </row>
        <row r="26">
          <cell r="AH26">
            <v>206</v>
          </cell>
        </row>
        <row r="27">
          <cell r="AG27">
            <v>244</v>
          </cell>
        </row>
        <row r="28">
          <cell r="AH28">
            <v>294</v>
          </cell>
        </row>
        <row r="29">
          <cell r="AG29">
            <v>190</v>
          </cell>
        </row>
        <row r="30">
          <cell r="AH30">
            <v>233</v>
          </cell>
        </row>
        <row r="31">
          <cell r="AG31">
            <v>248</v>
          </cell>
        </row>
        <row r="32">
          <cell r="AH32">
            <v>289</v>
          </cell>
        </row>
        <row r="33">
          <cell r="AG33">
            <v>211</v>
          </cell>
        </row>
        <row r="34">
          <cell r="AH34">
            <v>288</v>
          </cell>
        </row>
        <row r="35">
          <cell r="AG35">
            <v>78</v>
          </cell>
        </row>
        <row r="36">
          <cell r="AH36">
            <v>134</v>
          </cell>
        </row>
        <row r="37">
          <cell r="AG37">
            <v>133</v>
          </cell>
        </row>
        <row r="38">
          <cell r="AH38">
            <v>190</v>
          </cell>
        </row>
      </sheetData>
      <sheetData sheetId="5">
        <row r="9">
          <cell r="AG9">
            <v>570</v>
          </cell>
        </row>
        <row r="10">
          <cell r="AH10">
            <v>250</v>
          </cell>
        </row>
        <row r="11">
          <cell r="AG11">
            <v>472</v>
          </cell>
        </row>
        <row r="12">
          <cell r="AH12">
            <v>264</v>
          </cell>
        </row>
        <row r="13">
          <cell r="AG13">
            <v>455</v>
          </cell>
        </row>
        <row r="14">
          <cell r="AH14">
            <v>276</v>
          </cell>
        </row>
        <row r="15">
          <cell r="AG15">
            <v>428</v>
          </cell>
        </row>
        <row r="16">
          <cell r="AH16">
            <v>308</v>
          </cell>
        </row>
        <row r="17">
          <cell r="AG17">
            <v>360</v>
          </cell>
        </row>
        <row r="18">
          <cell r="AH18">
            <v>259</v>
          </cell>
        </row>
        <row r="19">
          <cell r="AG19">
            <v>339</v>
          </cell>
        </row>
        <row r="20">
          <cell r="AH20">
            <v>276</v>
          </cell>
        </row>
        <row r="21">
          <cell r="AG21">
            <v>247</v>
          </cell>
        </row>
        <row r="22">
          <cell r="AH22">
            <v>267</v>
          </cell>
        </row>
        <row r="23">
          <cell r="AG23">
            <v>260</v>
          </cell>
        </row>
        <row r="24">
          <cell r="AH24">
            <v>278</v>
          </cell>
        </row>
        <row r="25">
          <cell r="AG25">
            <v>263</v>
          </cell>
        </row>
        <row r="26">
          <cell r="AH26">
            <v>329</v>
          </cell>
        </row>
        <row r="27">
          <cell r="AG27">
            <v>245</v>
          </cell>
        </row>
        <row r="28">
          <cell r="AH28">
            <v>338</v>
          </cell>
        </row>
        <row r="29">
          <cell r="AG29">
            <v>268</v>
          </cell>
        </row>
        <row r="30">
          <cell r="AH30">
            <v>335</v>
          </cell>
        </row>
        <row r="31">
          <cell r="AG31">
            <v>234</v>
          </cell>
        </row>
        <row r="32">
          <cell r="AH32">
            <v>290</v>
          </cell>
        </row>
        <row r="33">
          <cell r="AG33">
            <v>229</v>
          </cell>
        </row>
        <row r="34">
          <cell r="AH34">
            <v>270</v>
          </cell>
        </row>
        <row r="35">
          <cell r="AG35">
            <v>139</v>
          </cell>
        </row>
        <row r="36">
          <cell r="AH36">
            <v>197</v>
          </cell>
        </row>
        <row r="37">
          <cell r="AG37">
            <v>169</v>
          </cell>
        </row>
        <row r="38">
          <cell r="AH38">
            <v>263</v>
          </cell>
        </row>
      </sheetData>
      <sheetData sheetId="6">
        <row r="9">
          <cell r="AG9">
            <v>530</v>
          </cell>
        </row>
        <row r="10">
          <cell r="AH10">
            <v>258</v>
          </cell>
        </row>
        <row r="11">
          <cell r="AG11">
            <v>528</v>
          </cell>
        </row>
        <row r="12">
          <cell r="AH12">
            <v>284</v>
          </cell>
        </row>
        <row r="13">
          <cell r="AG13">
            <v>470</v>
          </cell>
        </row>
        <row r="14">
          <cell r="AH14">
            <v>288</v>
          </cell>
        </row>
        <row r="15">
          <cell r="AG15">
            <v>351</v>
          </cell>
        </row>
        <row r="16">
          <cell r="AH16">
            <v>280</v>
          </cell>
        </row>
        <row r="17">
          <cell r="AG17">
            <v>396</v>
          </cell>
        </row>
        <row r="18">
          <cell r="AH18">
            <v>281</v>
          </cell>
        </row>
        <row r="19">
          <cell r="AG19">
            <v>211</v>
          </cell>
        </row>
        <row r="20">
          <cell r="AH20">
            <v>186</v>
          </cell>
        </row>
        <row r="21">
          <cell r="AG21">
            <v>311</v>
          </cell>
        </row>
        <row r="22">
          <cell r="AH22">
            <v>273</v>
          </cell>
        </row>
        <row r="23">
          <cell r="AG23">
            <v>226</v>
          </cell>
        </row>
        <row r="24">
          <cell r="AH24">
            <v>257</v>
          </cell>
        </row>
        <row r="25">
          <cell r="AG25">
            <v>167</v>
          </cell>
        </row>
        <row r="26">
          <cell r="AH26">
            <v>185</v>
          </cell>
        </row>
        <row r="27">
          <cell r="AG27">
            <v>234</v>
          </cell>
        </row>
        <row r="28">
          <cell r="AH28">
            <v>290</v>
          </cell>
        </row>
        <row r="29">
          <cell r="AG29">
            <v>222</v>
          </cell>
        </row>
        <row r="30">
          <cell r="AH30">
            <v>253</v>
          </cell>
        </row>
        <row r="31">
          <cell r="AG31">
            <v>226</v>
          </cell>
        </row>
        <row r="32">
          <cell r="AH32">
            <v>296</v>
          </cell>
        </row>
        <row r="33">
          <cell r="AG33">
            <v>225</v>
          </cell>
        </row>
        <row r="34">
          <cell r="AH34">
            <v>282</v>
          </cell>
        </row>
        <row r="35">
          <cell r="AG35">
            <v>184</v>
          </cell>
        </row>
        <row r="36">
          <cell r="AH36">
            <v>277</v>
          </cell>
        </row>
        <row r="37">
          <cell r="AG37">
            <v>174</v>
          </cell>
        </row>
        <row r="38">
          <cell r="AH38">
            <v>282</v>
          </cell>
        </row>
      </sheetData>
      <sheetData sheetId="7">
        <row r="9">
          <cell r="AG9">
            <v>173</v>
          </cell>
        </row>
        <row r="10">
          <cell r="AH10">
            <v>64</v>
          </cell>
        </row>
        <row r="11">
          <cell r="AG11">
            <v>132</v>
          </cell>
        </row>
        <row r="12">
          <cell r="AH12">
            <v>74</v>
          </cell>
        </row>
        <row r="13">
          <cell r="AG13">
            <v>131</v>
          </cell>
        </row>
        <row r="14">
          <cell r="AH14">
            <v>62</v>
          </cell>
        </row>
        <row r="15">
          <cell r="AG15">
            <v>155</v>
          </cell>
        </row>
        <row r="16">
          <cell r="AH16">
            <v>153</v>
          </cell>
        </row>
        <row r="17">
          <cell r="AG17">
            <v>127</v>
          </cell>
        </row>
        <row r="18">
          <cell r="AH18">
            <v>80</v>
          </cell>
        </row>
        <row r="19">
          <cell r="AG19">
            <v>55</v>
          </cell>
        </row>
        <row r="20">
          <cell r="AH20">
            <v>43</v>
          </cell>
        </row>
        <row r="21">
          <cell r="AG21">
            <v>50</v>
          </cell>
        </row>
        <row r="22">
          <cell r="AH22">
            <v>51</v>
          </cell>
        </row>
        <row r="23">
          <cell r="AG23">
            <v>17</v>
          </cell>
        </row>
        <row r="24">
          <cell r="AH24">
            <v>23</v>
          </cell>
        </row>
        <row r="25">
          <cell r="AG25">
            <v>0</v>
          </cell>
        </row>
        <row r="26">
          <cell r="AH26">
            <v>0</v>
          </cell>
        </row>
        <row r="27">
          <cell r="AG27">
            <v>12</v>
          </cell>
        </row>
        <row r="28">
          <cell r="AH28">
            <v>17</v>
          </cell>
        </row>
        <row r="29">
          <cell r="AG29">
            <v>30</v>
          </cell>
        </row>
        <row r="30">
          <cell r="AH30">
            <v>44</v>
          </cell>
        </row>
        <row r="31">
          <cell r="AG31">
            <v>122</v>
          </cell>
        </row>
        <row r="32">
          <cell r="AH32">
            <v>135</v>
          </cell>
        </row>
        <row r="33">
          <cell r="AG33">
            <v>80</v>
          </cell>
        </row>
        <row r="34">
          <cell r="AH34">
            <v>124</v>
          </cell>
        </row>
        <row r="35">
          <cell r="AG35">
            <v>109</v>
          </cell>
        </row>
        <row r="36">
          <cell r="AH36">
            <v>155</v>
          </cell>
        </row>
        <row r="37">
          <cell r="AG37">
            <v>120</v>
          </cell>
        </row>
        <row r="38">
          <cell r="AH38">
            <v>161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7"/>
  <sheetViews>
    <sheetView tabSelected="1" workbookViewId="0">
      <selection activeCell="B1" sqref="B1"/>
    </sheetView>
  </sheetViews>
  <sheetFormatPr defaultRowHeight="15" x14ac:dyDescent="0.25"/>
  <cols>
    <col min="1" max="1" width="1.5703125" customWidth="1"/>
    <col min="2" max="2" width="15.7109375" customWidth="1"/>
    <col min="3" max="3" width="6.7109375" style="1" customWidth="1"/>
    <col min="4" max="11" width="6.7109375" customWidth="1"/>
    <col min="12" max="13" width="10.7109375" style="1" customWidth="1"/>
    <col min="14" max="14" width="8.7109375" style="2" customWidth="1"/>
    <col min="15" max="15" width="7.5703125" style="1" customWidth="1"/>
    <col min="16" max="16" width="10.7109375" style="1" customWidth="1"/>
  </cols>
  <sheetData>
    <row r="2" spans="2:20" ht="33" x14ac:dyDescent="0.45">
      <c r="C2" s="3"/>
      <c r="D2" s="3"/>
      <c r="E2" s="83" t="s">
        <v>0</v>
      </c>
      <c r="F2" s="84"/>
      <c r="G2" s="84"/>
      <c r="H2" s="84"/>
      <c r="I2" s="84"/>
      <c r="J2" s="84"/>
      <c r="K2" s="84"/>
      <c r="L2" s="84"/>
      <c r="M2" s="85"/>
      <c r="N2" s="3"/>
      <c r="O2" s="3"/>
      <c r="P2" s="4"/>
    </row>
    <row r="3" spans="2:20" ht="15.75" thickBot="1" x14ac:dyDescent="0.3"/>
    <row r="4" spans="2:20" ht="18.75" thickBot="1" x14ac:dyDescent="0.3">
      <c r="B4" s="86" t="s">
        <v>1</v>
      </c>
      <c r="C4" s="86"/>
      <c r="D4" s="86"/>
      <c r="E4" s="5" t="s">
        <v>2</v>
      </c>
      <c r="F4" s="6"/>
      <c r="G4" s="6"/>
      <c r="H4" s="7"/>
      <c r="I4" s="8"/>
      <c r="J4" s="8"/>
      <c r="K4" s="8"/>
      <c r="L4" s="4"/>
      <c r="M4" s="87" t="s">
        <v>3</v>
      </c>
      <c r="N4" s="88"/>
      <c r="O4" s="89"/>
    </row>
    <row r="5" spans="2:20" ht="15.75" thickBot="1" x14ac:dyDescent="0.3"/>
    <row r="6" spans="2:20" s="18" customFormat="1" ht="16.5" thickBot="1" x14ac:dyDescent="0.3">
      <c r="B6" s="9" t="s">
        <v>4</v>
      </c>
      <c r="C6" s="10"/>
      <c r="D6" s="11" t="s">
        <v>5</v>
      </c>
      <c r="E6" s="11"/>
      <c r="F6" s="12" t="s">
        <v>6</v>
      </c>
      <c r="G6" s="13"/>
      <c r="H6" s="11" t="s">
        <v>7</v>
      </c>
      <c r="I6" s="11"/>
      <c r="J6" s="12" t="s">
        <v>8</v>
      </c>
      <c r="K6" s="13"/>
      <c r="L6" s="14"/>
      <c r="M6" s="14"/>
      <c r="N6" s="15" t="s">
        <v>9</v>
      </c>
      <c r="O6" s="16" t="s">
        <v>10</v>
      </c>
      <c r="P6" s="17" t="s">
        <v>11</v>
      </c>
    </row>
    <row r="7" spans="2:20" ht="16.5" thickBot="1" x14ac:dyDescent="0.3">
      <c r="B7" s="19"/>
      <c r="C7" s="20"/>
      <c r="D7" s="21" t="s">
        <v>12</v>
      </c>
      <c r="E7" s="22" t="s">
        <v>13</v>
      </c>
      <c r="F7" s="23" t="s">
        <v>12</v>
      </c>
      <c r="G7" s="22" t="s">
        <v>13</v>
      </c>
      <c r="H7" s="21" t="s">
        <v>12</v>
      </c>
      <c r="I7" s="24" t="s">
        <v>13</v>
      </c>
      <c r="J7" s="23" t="s">
        <v>12</v>
      </c>
      <c r="K7" s="22" t="s">
        <v>13</v>
      </c>
      <c r="L7" s="25" t="s">
        <v>14</v>
      </c>
      <c r="M7" s="26" t="s">
        <v>15</v>
      </c>
      <c r="N7" s="27" t="s">
        <v>16</v>
      </c>
      <c r="O7" s="28" t="s">
        <v>14</v>
      </c>
      <c r="P7" s="28"/>
      <c r="R7" s="29"/>
      <c r="S7" s="30"/>
    </row>
    <row r="8" spans="2:20" s="18" customFormat="1" ht="15.75" x14ac:dyDescent="0.25">
      <c r="B8" s="31" t="s">
        <v>17</v>
      </c>
      <c r="C8" s="32">
        <v>58</v>
      </c>
      <c r="D8" s="33">
        <f>+[1]Blad1!AG9</f>
        <v>547</v>
      </c>
      <c r="E8" s="34"/>
      <c r="F8" s="35">
        <f>+[1]Blad2!AG9</f>
        <v>570</v>
      </c>
      <c r="G8" s="36"/>
      <c r="H8" s="33">
        <f>+[1]Blad3!AG9</f>
        <v>530</v>
      </c>
      <c r="I8" s="37"/>
      <c r="J8" s="38">
        <f>+[1]Blad4!AG9</f>
        <v>173</v>
      </c>
      <c r="K8" s="37"/>
      <c r="L8" s="39">
        <f>SUM(D8:K8)</f>
        <v>1820</v>
      </c>
      <c r="M8" s="40"/>
      <c r="N8" s="41">
        <f>SUM(L8/M9)*25</f>
        <v>55.21844660194175</v>
      </c>
      <c r="O8" s="42">
        <f>SUM(N8-C8)</f>
        <v>-2.7815533980582501</v>
      </c>
      <c r="P8" s="43">
        <f>SUM(O8/C8)*100</f>
        <v>-4.7957817207900861</v>
      </c>
      <c r="Q8" s="44"/>
      <c r="R8" s="29"/>
      <c r="S8" s="29"/>
    </row>
    <row r="9" spans="2:20" ht="16.5" thickBot="1" x14ac:dyDescent="0.3">
      <c r="B9" s="45"/>
      <c r="C9" s="46"/>
      <c r="D9" s="47"/>
      <c r="E9" s="48">
        <f>+[1]Blad1!AH10</f>
        <v>252</v>
      </c>
      <c r="F9" s="49"/>
      <c r="G9" s="50">
        <f>+[1]Blad2!AH10</f>
        <v>250</v>
      </c>
      <c r="H9" s="47"/>
      <c r="I9" s="51">
        <f>+[1]Blad3!AH10</f>
        <v>258</v>
      </c>
      <c r="J9" s="52"/>
      <c r="K9" s="51">
        <f>+[1]Blad4!AH10</f>
        <v>64</v>
      </c>
      <c r="L9" s="53"/>
      <c r="M9" s="54">
        <f>SUM(D9:K9)</f>
        <v>824</v>
      </c>
      <c r="N9" s="55"/>
      <c r="O9" s="56"/>
      <c r="P9" s="57"/>
      <c r="Q9" s="58"/>
      <c r="R9" s="29"/>
      <c r="S9" s="29"/>
    </row>
    <row r="10" spans="2:20" s="18" customFormat="1" ht="15.75" x14ac:dyDescent="0.25">
      <c r="B10" s="59" t="s">
        <v>18</v>
      </c>
      <c r="C10" s="32">
        <v>44</v>
      </c>
      <c r="D10" s="33">
        <f>+[1]Blad1!AG11</f>
        <v>562</v>
      </c>
      <c r="E10" s="34"/>
      <c r="F10" s="35">
        <f>+[1]Blad2!AG11</f>
        <v>472</v>
      </c>
      <c r="G10" s="36"/>
      <c r="H10" s="33">
        <f>+[1]Blad3!AG11</f>
        <v>528</v>
      </c>
      <c r="I10" s="37"/>
      <c r="J10" s="38">
        <f>+[1]Blad4!AG11</f>
        <v>132</v>
      </c>
      <c r="K10" s="37"/>
      <c r="L10" s="39">
        <f>SUM(D10:K10)</f>
        <v>1694</v>
      </c>
      <c r="M10" s="40"/>
      <c r="N10" s="41">
        <f>SUM(L10/M11)*25</f>
        <v>45.783783783783782</v>
      </c>
      <c r="O10" s="60">
        <f>SUM(N10-C10)</f>
        <v>1.7837837837837824</v>
      </c>
      <c r="P10" s="43">
        <f>SUM(O10/C10)*100</f>
        <v>4.0540540540540508</v>
      </c>
      <c r="Q10" s="44"/>
      <c r="R10" s="29"/>
      <c r="S10" s="29"/>
    </row>
    <row r="11" spans="2:20" ht="16.5" thickBot="1" x14ac:dyDescent="0.3">
      <c r="B11" s="61"/>
      <c r="C11" s="46"/>
      <c r="D11" s="47"/>
      <c r="E11" s="48">
        <f>+[1]Blad1!AH12</f>
        <v>303</v>
      </c>
      <c r="F11" s="49"/>
      <c r="G11" s="50">
        <f>+[1]Blad2!AH12</f>
        <v>264</v>
      </c>
      <c r="H11" s="47"/>
      <c r="I11" s="51">
        <f>+[1]Blad3!AH12</f>
        <v>284</v>
      </c>
      <c r="J11" s="52"/>
      <c r="K11" s="51">
        <f>+[1]Blad4!AH12</f>
        <v>74</v>
      </c>
      <c r="L11" s="53"/>
      <c r="M11" s="54">
        <f>SUM(D11:K11)</f>
        <v>925</v>
      </c>
      <c r="N11" s="55"/>
      <c r="O11" s="62"/>
      <c r="P11" s="57"/>
      <c r="Q11" s="58"/>
      <c r="R11" s="29"/>
      <c r="S11" s="29"/>
    </row>
    <row r="12" spans="2:20" s="18" customFormat="1" ht="15.75" x14ac:dyDescent="0.25">
      <c r="B12" s="63" t="s">
        <v>19</v>
      </c>
      <c r="C12" s="32">
        <v>42</v>
      </c>
      <c r="D12" s="33">
        <f>+[1]Blad1!AG13</f>
        <v>398</v>
      </c>
      <c r="E12" s="34"/>
      <c r="F12" s="35">
        <f>+[1]Blad2!AG13</f>
        <v>455</v>
      </c>
      <c r="G12" s="36"/>
      <c r="H12" s="33">
        <f>+[1]Blad3!AG13</f>
        <v>470</v>
      </c>
      <c r="I12" s="37"/>
      <c r="J12" s="38">
        <f>+[1]Blad4!AG13</f>
        <v>131</v>
      </c>
      <c r="K12" s="37"/>
      <c r="L12" s="39">
        <f>SUM(D12:K12)</f>
        <v>1454</v>
      </c>
      <c r="M12" s="40"/>
      <c r="N12" s="41">
        <f>SUM(L12/M13)*25</f>
        <v>41.97459584295612</v>
      </c>
      <c r="O12" s="64">
        <f>SUM(N12-C12)</f>
        <v>-2.5404157043880105E-2</v>
      </c>
      <c r="P12" s="43">
        <f>SUM(O12/C12)*100</f>
        <v>-6.0486088199714537E-2</v>
      </c>
      <c r="Q12" s="44"/>
      <c r="R12" s="29"/>
      <c r="S12" s="29"/>
    </row>
    <row r="13" spans="2:20" ht="16.5" thickBot="1" x14ac:dyDescent="0.3">
      <c r="B13" s="65"/>
      <c r="C13" s="46"/>
      <c r="D13" s="47"/>
      <c r="E13" s="48">
        <f>+[1]Blad1!AH14</f>
        <v>240</v>
      </c>
      <c r="F13" s="49"/>
      <c r="G13" s="50">
        <f>+[1]Blad2!AH14</f>
        <v>276</v>
      </c>
      <c r="H13" s="47"/>
      <c r="I13" s="51">
        <f>+[1]Blad3!AH14</f>
        <v>288</v>
      </c>
      <c r="J13" s="52"/>
      <c r="K13" s="51">
        <f>+[1]Blad4!AH14</f>
        <v>62</v>
      </c>
      <c r="L13" s="53"/>
      <c r="M13" s="54">
        <f>SUM(D13:K13)</f>
        <v>866</v>
      </c>
      <c r="N13" s="55"/>
      <c r="O13" s="66"/>
      <c r="P13" s="57"/>
      <c r="Q13" s="58"/>
      <c r="R13" s="29"/>
      <c r="S13" s="29"/>
    </row>
    <row r="14" spans="2:20" s="18" customFormat="1" ht="15.75" x14ac:dyDescent="0.25">
      <c r="B14" s="63" t="s">
        <v>20</v>
      </c>
      <c r="C14" s="32">
        <v>39</v>
      </c>
      <c r="D14" s="33">
        <f>+[1]Blad1!AG15</f>
        <v>298</v>
      </c>
      <c r="E14" s="34"/>
      <c r="F14" s="35">
        <f>+[1]Blad2!AG15</f>
        <v>428</v>
      </c>
      <c r="G14" s="36"/>
      <c r="H14" s="33">
        <f>+[1]Blad3!AG15</f>
        <v>351</v>
      </c>
      <c r="I14" s="37"/>
      <c r="J14" s="38">
        <f>+[1]Blad4!AG15</f>
        <v>155</v>
      </c>
      <c r="K14" s="37"/>
      <c r="L14" s="39">
        <f>SUM(D14:K14)</f>
        <v>1232</v>
      </c>
      <c r="M14" s="40"/>
      <c r="N14" s="41">
        <f>SUM(L14/M15)*25</f>
        <v>30.495049504950494</v>
      </c>
      <c r="O14" s="42">
        <f>SUM(N14-C14)</f>
        <v>-8.5049504950495063</v>
      </c>
      <c r="P14" s="43">
        <f>SUM(O14/C14)*100</f>
        <v>-21.807565371921811</v>
      </c>
      <c r="Q14" s="44"/>
      <c r="R14" s="29"/>
      <c r="S14" s="29"/>
    </row>
    <row r="15" spans="2:20" ht="16.5" thickBot="1" x14ac:dyDescent="0.3">
      <c r="B15" s="65"/>
      <c r="C15" s="46"/>
      <c r="D15" s="47"/>
      <c r="E15" s="48">
        <f>+[1]Blad1!AH16</f>
        <v>269</v>
      </c>
      <c r="F15" s="49"/>
      <c r="G15" s="50">
        <f>+[1]Blad2!AH16</f>
        <v>308</v>
      </c>
      <c r="H15" s="47"/>
      <c r="I15" s="51">
        <f>+[1]Blad3!AH16</f>
        <v>280</v>
      </c>
      <c r="J15" s="52"/>
      <c r="K15" s="51">
        <f>+[1]Blad4!AH16</f>
        <v>153</v>
      </c>
      <c r="L15" s="53"/>
      <c r="M15" s="54">
        <f>SUM(D15:K15)</f>
        <v>1010</v>
      </c>
      <c r="N15" s="55"/>
      <c r="O15" s="56"/>
      <c r="P15" s="57"/>
      <c r="Q15" s="58"/>
      <c r="R15" s="29"/>
      <c r="S15" s="29"/>
      <c r="T15" s="58"/>
    </row>
    <row r="16" spans="2:20" s="18" customFormat="1" ht="15.75" x14ac:dyDescent="0.25">
      <c r="B16" s="63" t="s">
        <v>21</v>
      </c>
      <c r="C16" s="32">
        <v>36</v>
      </c>
      <c r="D16" s="33">
        <f>+[1]Blad1!AG17</f>
        <v>456</v>
      </c>
      <c r="E16" s="34"/>
      <c r="F16" s="35">
        <f>+[1]Blad2!AG17</f>
        <v>360</v>
      </c>
      <c r="G16" s="36"/>
      <c r="H16" s="33">
        <f>+[1]Blad3!AG17</f>
        <v>396</v>
      </c>
      <c r="I16" s="37"/>
      <c r="J16" s="38">
        <f>+[1]Blad4!AG17</f>
        <v>127</v>
      </c>
      <c r="K16" s="37"/>
      <c r="L16" s="39">
        <f>SUM(D16:K16)</f>
        <v>1339</v>
      </c>
      <c r="M16" s="40"/>
      <c r="N16" s="41">
        <f>SUM(L16/M17)*25</f>
        <v>36.66484118291347</v>
      </c>
      <c r="O16" s="67">
        <f>SUM(N16-C16)</f>
        <v>0.66484118291347016</v>
      </c>
      <c r="P16" s="43">
        <f>SUM(O16/C16)*100</f>
        <v>1.8467810636485282</v>
      </c>
      <c r="Q16" s="44"/>
      <c r="R16" s="29"/>
      <c r="S16" s="29"/>
    </row>
    <row r="17" spans="2:19" ht="16.5" thickBot="1" x14ac:dyDescent="0.3">
      <c r="B17" s="65"/>
      <c r="C17" s="46"/>
      <c r="D17" s="47"/>
      <c r="E17" s="48">
        <f>+[1]Blad1!AH18</f>
        <v>293</v>
      </c>
      <c r="F17" s="49"/>
      <c r="G17" s="50">
        <f>+[1]Blad2!AH18</f>
        <v>259</v>
      </c>
      <c r="H17" s="47"/>
      <c r="I17" s="51">
        <f>+[1]Blad3!AH18</f>
        <v>281</v>
      </c>
      <c r="J17" s="52"/>
      <c r="K17" s="51">
        <f>+[1]Blad4!AH18</f>
        <v>80</v>
      </c>
      <c r="L17" s="53"/>
      <c r="M17" s="54">
        <f>SUM(D17:K17)</f>
        <v>913</v>
      </c>
      <c r="N17" s="55"/>
      <c r="O17" s="56"/>
      <c r="P17" s="57"/>
      <c r="Q17" s="58"/>
      <c r="R17" s="29"/>
      <c r="S17" s="29"/>
    </row>
    <row r="18" spans="2:19" s="18" customFormat="1" ht="15.75" x14ac:dyDescent="0.25">
      <c r="B18" s="63" t="s">
        <v>22</v>
      </c>
      <c r="C18" s="32">
        <v>35</v>
      </c>
      <c r="D18" s="33">
        <f>+[1]Blad1!AG19</f>
        <v>383</v>
      </c>
      <c r="E18" s="34"/>
      <c r="F18" s="35">
        <f>+[1]Blad2!AG19</f>
        <v>339</v>
      </c>
      <c r="G18" s="36"/>
      <c r="H18" s="33">
        <f>+[1]Blad3!AG19</f>
        <v>211</v>
      </c>
      <c r="I18" s="37"/>
      <c r="J18" s="38">
        <f>+[1]Blad4!AG19</f>
        <v>55</v>
      </c>
      <c r="K18" s="37"/>
      <c r="L18" s="39">
        <f>SUM(D18:K18)</f>
        <v>988</v>
      </c>
      <c r="M18" s="40"/>
      <c r="N18" s="41">
        <f>SUM(L18/M19)*25</f>
        <v>31.788931788931791</v>
      </c>
      <c r="O18" s="68">
        <f>SUM(N18-C18)</f>
        <v>-3.2110682110682092</v>
      </c>
      <c r="P18" s="43">
        <f>SUM(O18/C18)*100</f>
        <v>-9.174480603052027</v>
      </c>
      <c r="Q18" s="44"/>
      <c r="R18" s="29"/>
      <c r="S18" s="29"/>
    </row>
    <row r="19" spans="2:19" ht="16.5" thickBot="1" x14ac:dyDescent="0.3">
      <c r="B19" s="65"/>
      <c r="C19" s="46"/>
      <c r="D19" s="47"/>
      <c r="E19" s="48">
        <f>+[1]Blad1!AH20</f>
        <v>272</v>
      </c>
      <c r="F19" s="49"/>
      <c r="G19" s="50">
        <f>+[1]Blad2!AH20</f>
        <v>276</v>
      </c>
      <c r="H19" s="47"/>
      <c r="I19" s="51">
        <f>+[1]Blad3!AH20</f>
        <v>186</v>
      </c>
      <c r="J19" s="52"/>
      <c r="K19" s="51">
        <f>+[1]Blad4!AH20</f>
        <v>43</v>
      </c>
      <c r="L19" s="53"/>
      <c r="M19" s="54">
        <f>SUM(D19:K19)</f>
        <v>777</v>
      </c>
      <c r="N19" s="55"/>
      <c r="O19" s="66"/>
      <c r="P19" s="57"/>
      <c r="Q19" s="58"/>
      <c r="R19" s="29"/>
      <c r="S19" s="29"/>
    </row>
    <row r="20" spans="2:19" s="18" customFormat="1" ht="15.75" x14ac:dyDescent="0.25">
      <c r="B20" s="63" t="s">
        <v>23</v>
      </c>
      <c r="C20" s="32">
        <v>31</v>
      </c>
      <c r="D20" s="33">
        <f>+[1]Blad1!AG21</f>
        <v>278</v>
      </c>
      <c r="E20" s="34"/>
      <c r="F20" s="35">
        <f>+[1]Blad2!AG21</f>
        <v>247</v>
      </c>
      <c r="G20" s="36"/>
      <c r="H20" s="33">
        <f>+[1]Blad3!AG21</f>
        <v>311</v>
      </c>
      <c r="I20" s="37"/>
      <c r="J20" s="38">
        <f>+[1]Blad4!AG21</f>
        <v>50</v>
      </c>
      <c r="K20" s="37"/>
      <c r="L20" s="39">
        <f>SUM(D20:K20)</f>
        <v>886</v>
      </c>
      <c r="M20" s="40"/>
      <c r="N20" s="41">
        <f>SUM(L20/M21)*25</f>
        <v>26.78355501813785</v>
      </c>
      <c r="O20" s="42">
        <f>SUM(N20-C20)</f>
        <v>-4.2164449818621499</v>
      </c>
      <c r="P20" s="43">
        <f>SUM(O20/C20)*100</f>
        <v>-13.601435425361775</v>
      </c>
      <c r="Q20" s="44"/>
      <c r="R20" s="29"/>
      <c r="S20" s="29"/>
    </row>
    <row r="21" spans="2:19" ht="16.5" thickBot="1" x14ac:dyDescent="0.3">
      <c r="B21" s="65"/>
      <c r="C21" s="46"/>
      <c r="D21" s="47"/>
      <c r="E21" s="48">
        <f>+[1]Blad1!AH22</f>
        <v>236</v>
      </c>
      <c r="F21" s="49"/>
      <c r="G21" s="50">
        <f>+[1]Blad2!AH22</f>
        <v>267</v>
      </c>
      <c r="H21" s="47"/>
      <c r="I21" s="51">
        <f>+[1]Blad3!AH22</f>
        <v>273</v>
      </c>
      <c r="J21" s="52"/>
      <c r="K21" s="51">
        <f>+[1]Blad4!AH22</f>
        <v>51</v>
      </c>
      <c r="L21" s="53"/>
      <c r="M21" s="54">
        <f>SUM(D21:K21)</f>
        <v>827</v>
      </c>
      <c r="N21" s="55"/>
      <c r="O21" s="56"/>
      <c r="P21" s="57"/>
      <c r="Q21" s="58"/>
      <c r="R21" s="29"/>
      <c r="S21" s="29"/>
    </row>
    <row r="22" spans="2:19" s="18" customFormat="1" ht="15.75" x14ac:dyDescent="0.25">
      <c r="B22" s="63" t="s">
        <v>24</v>
      </c>
      <c r="C22" s="32">
        <v>26</v>
      </c>
      <c r="D22" s="33">
        <f>+[1]Blad1!AG23</f>
        <v>252</v>
      </c>
      <c r="E22" s="34"/>
      <c r="F22" s="35">
        <f>+[1]Blad2!AG23</f>
        <v>260</v>
      </c>
      <c r="G22" s="36"/>
      <c r="H22" s="33">
        <f>+[1]Blad3!AG23</f>
        <v>226</v>
      </c>
      <c r="I22" s="37"/>
      <c r="J22" s="38">
        <f>+[1]Blad4!AG23</f>
        <v>17</v>
      </c>
      <c r="K22" s="37"/>
      <c r="L22" s="39">
        <f>SUM(D22:K22)</f>
        <v>755</v>
      </c>
      <c r="M22" s="40"/>
      <c r="N22" s="41">
        <f>SUM(L22/M23)*25</f>
        <v>22.443519619500591</v>
      </c>
      <c r="O22" s="68">
        <f>SUM(N22-C22)</f>
        <v>-3.5564803804994085</v>
      </c>
      <c r="P22" s="43">
        <f t="shared" ref="P22" si="0">SUM(O22/C22)*100</f>
        <v>-13.678770694228495</v>
      </c>
      <c r="Q22" s="44"/>
      <c r="R22" s="29"/>
      <c r="S22" s="29"/>
    </row>
    <row r="23" spans="2:19" ht="16.5" thickBot="1" x14ac:dyDescent="0.3">
      <c r="B23" s="65"/>
      <c r="C23" s="69"/>
      <c r="D23" s="47"/>
      <c r="E23" s="48">
        <f>+[1]Blad1!AH24</f>
        <v>283</v>
      </c>
      <c r="F23" s="49"/>
      <c r="G23" s="50">
        <f>+[1]Blad2!AH24</f>
        <v>278</v>
      </c>
      <c r="H23" s="47"/>
      <c r="I23" s="51">
        <f>+[1]Blad3!AH24</f>
        <v>257</v>
      </c>
      <c r="J23" s="52"/>
      <c r="K23" s="51">
        <f>+[1]Blad4!AH24</f>
        <v>23</v>
      </c>
      <c r="L23" s="53"/>
      <c r="M23" s="54">
        <f>SUM(D23:K23)</f>
        <v>841</v>
      </c>
      <c r="N23" s="55"/>
      <c r="O23" s="70"/>
      <c r="P23" s="57"/>
      <c r="R23" s="29"/>
      <c r="S23" s="29"/>
    </row>
    <row r="24" spans="2:19" s="18" customFormat="1" ht="15.75" x14ac:dyDescent="0.25">
      <c r="B24" s="63" t="s">
        <v>25</v>
      </c>
      <c r="C24" s="32">
        <v>25</v>
      </c>
      <c r="D24" s="33">
        <f>+[1]Blad1!AG25</f>
        <v>168</v>
      </c>
      <c r="E24" s="34"/>
      <c r="F24" s="35">
        <f>+[1]Blad2!AG25</f>
        <v>263</v>
      </c>
      <c r="G24" s="36"/>
      <c r="H24" s="33">
        <f>+[1]Blad3!AG25</f>
        <v>167</v>
      </c>
      <c r="I24" s="37"/>
      <c r="J24" s="38">
        <f>+[1]Blad4!AG25</f>
        <v>0</v>
      </c>
      <c r="K24" s="37"/>
      <c r="L24" s="39">
        <f>SUM(D24:K24)</f>
        <v>598</v>
      </c>
      <c r="M24" s="40"/>
      <c r="N24" s="41">
        <f>SUM(L24/M25)*25</f>
        <v>20.763888888888889</v>
      </c>
      <c r="O24" s="68">
        <f>SUM(N24-C24)</f>
        <v>-4.2361111111111107</v>
      </c>
      <c r="P24" s="43">
        <f t="shared" ref="P24" si="1">SUM(O24/C24)*100</f>
        <v>-16.944444444444443</v>
      </c>
      <c r="R24" s="29"/>
      <c r="S24" s="29"/>
    </row>
    <row r="25" spans="2:19" ht="16.5" thickBot="1" x14ac:dyDescent="0.3">
      <c r="B25" s="65"/>
      <c r="C25" s="69"/>
      <c r="D25" s="47"/>
      <c r="E25" s="48">
        <f>+[1]Blad1!AH26</f>
        <v>206</v>
      </c>
      <c r="F25" s="49"/>
      <c r="G25" s="50">
        <f>+[1]Blad2!AH26</f>
        <v>329</v>
      </c>
      <c r="H25" s="47"/>
      <c r="I25" s="51">
        <f>+[1]Blad3!AH26</f>
        <v>185</v>
      </c>
      <c r="J25" s="52"/>
      <c r="K25" s="51">
        <f>+[1]Blad4!AH26</f>
        <v>0</v>
      </c>
      <c r="L25" s="53"/>
      <c r="M25" s="54">
        <f>SUM(D25:K25)</f>
        <v>720</v>
      </c>
      <c r="N25" s="55"/>
      <c r="O25" s="70"/>
      <c r="P25" s="57"/>
      <c r="R25" s="29"/>
      <c r="S25" s="29"/>
    </row>
    <row r="26" spans="2:19" s="18" customFormat="1" ht="15.75" x14ac:dyDescent="0.25">
      <c r="B26" s="63" t="s">
        <v>26</v>
      </c>
      <c r="C26" s="32">
        <v>22</v>
      </c>
      <c r="D26" s="33">
        <f>+[1]Blad1!AG27</f>
        <v>244</v>
      </c>
      <c r="E26" s="34"/>
      <c r="F26" s="35">
        <f>+[1]Blad2!AG27</f>
        <v>245</v>
      </c>
      <c r="G26" s="36"/>
      <c r="H26" s="33">
        <f>+[1]Blad3!AG27</f>
        <v>234</v>
      </c>
      <c r="I26" s="37"/>
      <c r="J26" s="38">
        <f>+[1]Blad4!AG27</f>
        <v>12</v>
      </c>
      <c r="K26" s="37"/>
      <c r="L26" s="39">
        <f>SUM(D26:K26)</f>
        <v>735</v>
      </c>
      <c r="M26" s="40"/>
      <c r="N26" s="41">
        <f>SUM(L26/M27)*25</f>
        <v>19.568690095846645</v>
      </c>
      <c r="O26" s="68">
        <f>SUM(N26-C26)</f>
        <v>-2.4313099041533555</v>
      </c>
      <c r="P26" s="43">
        <f>SUM(O26/C26)*100</f>
        <v>-11.051408655242524</v>
      </c>
      <c r="R26" s="29"/>
      <c r="S26" s="29"/>
    </row>
    <row r="27" spans="2:19" ht="16.5" thickBot="1" x14ac:dyDescent="0.3">
      <c r="B27" s="65"/>
      <c r="C27" s="46"/>
      <c r="D27" s="47"/>
      <c r="E27" s="48">
        <f>+[1]Blad1!AH28</f>
        <v>294</v>
      </c>
      <c r="F27" s="49"/>
      <c r="G27" s="50">
        <f>+[1]Blad2!AH28</f>
        <v>338</v>
      </c>
      <c r="H27" s="47"/>
      <c r="I27" s="51">
        <f>+[1]Blad3!AH28</f>
        <v>290</v>
      </c>
      <c r="J27" s="52"/>
      <c r="K27" s="51">
        <f>+[1]Blad4!AH28</f>
        <v>17</v>
      </c>
      <c r="L27" s="53"/>
      <c r="M27" s="54">
        <f>SUM(D27:K27)</f>
        <v>939</v>
      </c>
      <c r="N27" s="55"/>
      <c r="O27" s="71"/>
      <c r="P27" s="57"/>
      <c r="R27" s="29"/>
      <c r="S27" s="29"/>
    </row>
    <row r="28" spans="2:19" ht="15.75" x14ac:dyDescent="0.25">
      <c r="B28" s="63" t="s">
        <v>27</v>
      </c>
      <c r="C28" s="32">
        <v>21</v>
      </c>
      <c r="D28" s="33">
        <f>+[1]Blad1!AG29</f>
        <v>190</v>
      </c>
      <c r="E28" s="34"/>
      <c r="F28" s="35">
        <f>+[1]Blad2!AG29</f>
        <v>268</v>
      </c>
      <c r="G28" s="36"/>
      <c r="H28" s="33">
        <f>+[1]Blad3!AG29</f>
        <v>222</v>
      </c>
      <c r="I28" s="37"/>
      <c r="J28" s="38">
        <f>+[1]Blad4!AG29</f>
        <v>30</v>
      </c>
      <c r="K28" s="37"/>
      <c r="L28" s="39">
        <f>SUM(D28:K28)</f>
        <v>710</v>
      </c>
      <c r="M28" s="40"/>
      <c r="N28" s="41">
        <f>SUM(L28/M29)*25</f>
        <v>20.520231213872833</v>
      </c>
      <c r="O28" s="64">
        <f>SUM(N28-C28)</f>
        <v>-0.47976878612716689</v>
      </c>
      <c r="P28" s="43"/>
      <c r="R28" s="29"/>
      <c r="S28" s="29"/>
    </row>
    <row r="29" spans="2:19" ht="16.5" thickBot="1" x14ac:dyDescent="0.3">
      <c r="B29" s="65"/>
      <c r="C29" s="61"/>
      <c r="D29" s="47"/>
      <c r="E29" s="48">
        <f>+[1]Blad1!AH30</f>
        <v>233</v>
      </c>
      <c r="F29" s="49"/>
      <c r="G29" s="50">
        <f>+[1]Blad2!AH30</f>
        <v>335</v>
      </c>
      <c r="H29" s="47"/>
      <c r="I29" s="51">
        <f>+[1]Blad3!AH30</f>
        <v>253</v>
      </c>
      <c r="J29" s="52"/>
      <c r="K29" s="51">
        <f>+[1]Blad4!AH30</f>
        <v>44</v>
      </c>
      <c r="L29" s="53"/>
      <c r="M29" s="54">
        <f>SUM(D29:K29)</f>
        <v>865</v>
      </c>
      <c r="N29" s="55"/>
      <c r="O29" s="66"/>
      <c r="P29" s="57"/>
      <c r="R29" s="29"/>
      <c r="S29" s="29"/>
    </row>
    <row r="30" spans="2:19" ht="15.75" x14ac:dyDescent="0.25">
      <c r="B30" s="63" t="s">
        <v>28</v>
      </c>
      <c r="C30" s="32">
        <v>19</v>
      </c>
      <c r="D30" s="33">
        <f>+[1]Blad1!AG31</f>
        <v>248</v>
      </c>
      <c r="E30" s="34"/>
      <c r="F30" s="35">
        <f>+[1]Blad2!AG31</f>
        <v>234</v>
      </c>
      <c r="G30" s="36"/>
      <c r="H30" s="33">
        <f>+[1]Blad3!AG31</f>
        <v>226</v>
      </c>
      <c r="I30" s="37"/>
      <c r="J30" s="38">
        <f>+[1]Blad4!AG31</f>
        <v>122</v>
      </c>
      <c r="K30" s="37"/>
      <c r="L30" s="39">
        <f>SUM(D30:K30)</f>
        <v>830</v>
      </c>
      <c r="M30" s="40"/>
      <c r="N30" s="41">
        <f>SUM(L30/M31)*25</f>
        <v>20.544554455445542</v>
      </c>
      <c r="O30" s="67">
        <f>SUM(N30-C30)</f>
        <v>1.5445544554455424</v>
      </c>
      <c r="P30" s="43">
        <f>SUM(O30/C30)*100</f>
        <v>8.1292339760291714</v>
      </c>
      <c r="R30" s="29"/>
      <c r="S30" s="29"/>
    </row>
    <row r="31" spans="2:19" ht="16.5" thickBot="1" x14ac:dyDescent="0.3">
      <c r="B31" s="65"/>
      <c r="C31" s="61"/>
      <c r="D31" s="47"/>
      <c r="E31" s="48">
        <f>+[1]Blad1!AH32</f>
        <v>289</v>
      </c>
      <c r="F31" s="49"/>
      <c r="G31" s="50">
        <f>+[1]Blad2!AH32</f>
        <v>290</v>
      </c>
      <c r="H31" s="47"/>
      <c r="I31" s="51">
        <f>+[1]Blad3!AH32</f>
        <v>296</v>
      </c>
      <c r="J31" s="52"/>
      <c r="K31" s="51">
        <f>+[1]Blad4!AH32</f>
        <v>135</v>
      </c>
      <c r="L31" s="72"/>
      <c r="M31" s="54">
        <f>SUM(D31:K31)</f>
        <v>1010</v>
      </c>
      <c r="N31" s="55"/>
      <c r="O31" s="66"/>
      <c r="P31" s="57"/>
      <c r="S31" s="29"/>
    </row>
    <row r="32" spans="2:19" ht="15.75" x14ac:dyDescent="0.25">
      <c r="B32" s="63" t="s">
        <v>29</v>
      </c>
      <c r="C32" s="32">
        <v>19</v>
      </c>
      <c r="D32" s="33">
        <f>+[1]Blad1!AG33</f>
        <v>211</v>
      </c>
      <c r="E32" s="34"/>
      <c r="F32" s="35">
        <f>+[1]Blad2!AG33</f>
        <v>229</v>
      </c>
      <c r="G32" s="36"/>
      <c r="H32" s="33">
        <f>+[1]Blad3!AG33</f>
        <v>225</v>
      </c>
      <c r="I32" s="37"/>
      <c r="J32" s="38">
        <f>+[1]Blad4!AG33</f>
        <v>80</v>
      </c>
      <c r="K32" s="37"/>
      <c r="L32" s="73">
        <f>SUM(D32:K32)</f>
        <v>745</v>
      </c>
      <c r="M32" s="74"/>
      <c r="N32" s="41">
        <f>SUM(L32/M33)*25</f>
        <v>19.320539419087137</v>
      </c>
      <c r="O32" s="64">
        <f>SUM(N32-C32)</f>
        <v>0.32053941908713668</v>
      </c>
      <c r="P32" s="43"/>
      <c r="S32" s="58"/>
    </row>
    <row r="33" spans="1:18" ht="16.5" thickBot="1" x14ac:dyDescent="0.3">
      <c r="A33" s="75"/>
      <c r="B33" s="65"/>
      <c r="C33" s="61"/>
      <c r="D33" s="47"/>
      <c r="E33" s="48">
        <f>+[1]Blad1!AH34</f>
        <v>288</v>
      </c>
      <c r="F33" s="49"/>
      <c r="G33" s="50">
        <f>+[1]Blad2!AH34</f>
        <v>270</v>
      </c>
      <c r="H33" s="47"/>
      <c r="I33" s="51">
        <f>+[1]Blad3!AH34</f>
        <v>282</v>
      </c>
      <c r="J33" s="52"/>
      <c r="K33" s="51">
        <f>+[1]Blad4!AH34</f>
        <v>124</v>
      </c>
      <c r="L33" s="76"/>
      <c r="M33" s="74">
        <f>SUM(D33:K33)</f>
        <v>964</v>
      </c>
      <c r="N33" s="41"/>
      <c r="O33" s="77"/>
      <c r="P33" s="57"/>
    </row>
    <row r="34" spans="1:18" ht="15.75" x14ac:dyDescent="0.25">
      <c r="A34" s="58"/>
      <c r="B34" s="63" t="s">
        <v>30</v>
      </c>
      <c r="C34" s="32">
        <v>17</v>
      </c>
      <c r="D34" s="33">
        <f>+[1]Blad1!AG35</f>
        <v>78</v>
      </c>
      <c r="E34" s="34"/>
      <c r="F34" s="35">
        <f>+[1]Blad2!AG35</f>
        <v>139</v>
      </c>
      <c r="G34" s="36"/>
      <c r="H34" s="33">
        <f>+[1]Blad3!AG35</f>
        <v>184</v>
      </c>
      <c r="I34" s="37"/>
      <c r="J34" s="38">
        <f>+[1]Blad4!AG35</f>
        <v>109</v>
      </c>
      <c r="K34" s="37"/>
      <c r="L34" s="39">
        <f>SUM(D34:K34)</f>
        <v>510</v>
      </c>
      <c r="M34" s="40"/>
      <c r="N34" s="78">
        <f>SUM(L34/M35)*25</f>
        <v>16.710353866317167</v>
      </c>
      <c r="O34" s="64">
        <f>SUM(N34-C34)</f>
        <v>-0.2896461336828331</v>
      </c>
      <c r="P34" s="43"/>
      <c r="R34" s="33"/>
    </row>
    <row r="35" spans="1:18" ht="16.5" thickBot="1" x14ac:dyDescent="0.3">
      <c r="A35" s="58"/>
      <c r="B35" s="65"/>
      <c r="C35" s="61"/>
      <c r="D35" s="47"/>
      <c r="E35" s="48">
        <f>+[1]Blad1!AH36</f>
        <v>134</v>
      </c>
      <c r="F35" s="49"/>
      <c r="G35" s="50">
        <f>+[1]Blad2!AH36</f>
        <v>197</v>
      </c>
      <c r="H35" s="47"/>
      <c r="I35" s="51">
        <f>+[1]Blad3!AH36</f>
        <v>277</v>
      </c>
      <c r="J35" s="52"/>
      <c r="K35" s="51">
        <f>+[1]Blad4!AH36</f>
        <v>155</v>
      </c>
      <c r="L35" s="72"/>
      <c r="M35" s="54">
        <f>SUM(D35:K35)</f>
        <v>763</v>
      </c>
      <c r="N35" s="55"/>
      <c r="O35" s="71"/>
      <c r="P35" s="57"/>
    </row>
    <row r="36" spans="1:18" ht="15.75" x14ac:dyDescent="0.25">
      <c r="B36" s="63" t="s">
        <v>31</v>
      </c>
      <c r="C36" s="32">
        <v>16</v>
      </c>
      <c r="D36" s="33">
        <f>+[1]Blad1!AG37</f>
        <v>133</v>
      </c>
      <c r="E36" s="34"/>
      <c r="F36" s="35">
        <f>+[1]Blad2!AG37</f>
        <v>169</v>
      </c>
      <c r="G36" s="36"/>
      <c r="H36" s="33">
        <f>+[1]Blad3!AG37</f>
        <v>174</v>
      </c>
      <c r="I36" s="37"/>
      <c r="J36" s="38">
        <f>+[1]Blad4!AG37</f>
        <v>120</v>
      </c>
      <c r="K36" s="37"/>
      <c r="L36" s="73">
        <f>SUM(D36:K36)</f>
        <v>596</v>
      </c>
      <c r="M36" s="74"/>
      <c r="N36" s="78">
        <f>SUM(L36/M37)*25</f>
        <v>16.629464285714285</v>
      </c>
      <c r="O36" s="67">
        <f>SUM(N36-C36)</f>
        <v>0.6294642857142847</v>
      </c>
      <c r="P36" s="43">
        <f>SUM(O36/C36)*100</f>
        <v>3.9341517857142794</v>
      </c>
    </row>
    <row r="37" spans="1:18" ht="16.5" thickBot="1" x14ac:dyDescent="0.3">
      <c r="B37" s="65"/>
      <c r="C37" s="61"/>
      <c r="D37" s="47"/>
      <c r="E37" s="48">
        <f>+[1]Blad1!AH38</f>
        <v>190</v>
      </c>
      <c r="F37" s="49"/>
      <c r="G37" s="50">
        <f>+[1]Blad2!AH38</f>
        <v>263</v>
      </c>
      <c r="H37" s="47"/>
      <c r="I37" s="51">
        <f>+[1]Blad3!AH38</f>
        <v>282</v>
      </c>
      <c r="J37" s="52"/>
      <c r="K37" s="51">
        <f>+[1]Blad4!AH38</f>
        <v>161</v>
      </c>
      <c r="L37" s="79"/>
      <c r="M37" s="80">
        <f>SUM(D37:K37)</f>
        <v>896</v>
      </c>
      <c r="N37" s="81"/>
      <c r="O37" s="82"/>
      <c r="P37" s="57"/>
    </row>
  </sheetData>
  <sheetProtection algorithmName="SHA-512" hashValue="/DEw1sB4NUL+WZqu2XZWMuW4/Nv4rY4EX4PVEBGI7OsYnoxTq0dzBayC0EoyqnCSz7GYatBKqKAfVm4GRX0nrA==" saltValue="8ceuGQ/Cu/Xyu73gw47l2g==" spinCount="100000" sheet="1" objects="1" scenarios="1" selectLockedCells="1" selectUnlockedCells="1"/>
  <mergeCells count="3">
    <mergeCell ref="E2:M2"/>
    <mergeCell ref="B4:D4"/>
    <mergeCell ref="M4:O4"/>
  </mergeCells>
  <pageMargins left="0" right="0" top="0" bottom="0" header="0" footer="0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2015-03-17T22:09:33Z</cp:lastPrinted>
  <dcterms:created xsi:type="dcterms:W3CDTF">2015-03-17T22:07:15Z</dcterms:created>
  <dcterms:modified xsi:type="dcterms:W3CDTF">2015-03-17T22:09:54Z</dcterms:modified>
</cp:coreProperties>
</file>