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440" windowHeight="13740" activeTab="2"/>
  </bookViews>
  <sheets>
    <sheet name="vergelijking touroperators" sheetId="1" r:id="rId1"/>
    <sheet name="Berekening onkosten+ tabel" sheetId="2" r:id="rId2"/>
    <sheet name="reisformules" sheetId="3" r:id="rId3"/>
  </sheets>
  <calcPr calcId="125725"/>
</workbook>
</file>

<file path=xl/calcChain.xml><?xml version="1.0" encoding="utf-8"?>
<calcChain xmlns="http://schemas.openxmlformats.org/spreadsheetml/2006/main">
  <c r="G24" i="2"/>
  <c r="H24"/>
  <c r="F24"/>
  <c r="E24"/>
  <c r="C24"/>
  <c r="H14"/>
  <c r="G14"/>
  <c r="F14"/>
  <c r="E14"/>
  <c r="C14"/>
  <c r="B26" i="3" l="1"/>
  <c r="B14"/>
  <c r="F4" i="1"/>
  <c r="F10" s="1"/>
  <c r="F29"/>
  <c r="F23"/>
  <c r="F26"/>
  <c r="F20"/>
  <c r="D33"/>
  <c r="F32"/>
  <c r="D30"/>
  <c r="D27"/>
  <c r="D21"/>
  <c r="D24"/>
</calcChain>
</file>

<file path=xl/sharedStrings.xml><?xml version="1.0" encoding="utf-8"?>
<sst xmlns="http://schemas.openxmlformats.org/spreadsheetml/2006/main" count="110" uniqueCount="72">
  <si>
    <t>Reisonkosten reis Jordanië</t>
  </si>
  <si>
    <t xml:space="preserve">vertrekdatum: </t>
  </si>
  <si>
    <t>febrari</t>
  </si>
  <si>
    <t>maart</t>
  </si>
  <si>
    <t>april</t>
  </si>
  <si>
    <t>mei</t>
  </si>
  <si>
    <t>juni</t>
  </si>
  <si>
    <t>juli</t>
  </si>
  <si>
    <t>heen</t>
  </si>
  <si>
    <t>terug</t>
  </si>
  <si>
    <t>kostprijs vliegticket in euro</t>
  </si>
  <si>
    <t>1ste touroperator: Jetair</t>
  </si>
  <si>
    <t>2de touroperator: Thomas Cook</t>
  </si>
  <si>
    <t xml:space="preserve">heen </t>
  </si>
  <si>
    <t>per dag</t>
  </si>
  <si>
    <t>week</t>
  </si>
  <si>
    <t>5de touroperator: Neckermann</t>
  </si>
  <si>
    <t>vliegreis</t>
  </si>
  <si>
    <t>hotel</t>
  </si>
  <si>
    <t>eten</t>
  </si>
  <si>
    <t>activiteiten</t>
  </si>
  <si>
    <t xml:space="preserve">taxi </t>
  </si>
  <si>
    <t>Double Tree Hotel</t>
  </si>
  <si>
    <t>prijs hotel 1 week in euro</t>
  </si>
  <si>
    <t>3de touroperator: Sunjets</t>
  </si>
  <si>
    <t>http://www.neckermann.be/nl/_25321AI/doubletree-by-hilton-aqaba.aspx?season=S13&amp;Date=20130710&amp;Duration=7&amp;NrOfRooms=1&amp;DepAirport=bru&amp;isSeasonChange=true&amp;RoomOccupation1=25321A_2A_HP_2_0</t>
  </si>
  <si>
    <t>http://www.thomascook.be/nl/_25321AI/hotel-doubletree-by-hilton-aqaba.aspx</t>
  </si>
  <si>
    <t>http://www.jetair.be/vliegvakanties/Jordanie/Aqaba/Aqaba/zomer/hotel/07657/hotel-DoubleTree-by-Hilton-Aqaba.htm</t>
  </si>
  <si>
    <t>http://www.sunjets.be/vliegvakanties/zomer/Jordanie/Aqaba/Aqaba/DoubleTree+by+Hilton+Aqaba/hotel/07657/nl/</t>
  </si>
  <si>
    <t>4de touroperator:booking.com</t>
  </si>
  <si>
    <t>http://www.booking.com/hotel/jo/doubletree-by-hilton-aqaba.html?tab=1&amp;origin=hp&amp;error_url=%2Fhotel%2Fjo%2Fdoubletree-by-hilton-aqaba.nl.html%3Faid%3D356988%3Blabel%3Dgog235jc-hotel-nl-jo-doubletreeNbyNhiltonNaqaba-unspec-be-com%3Bsid%3D56a6499a2593245da147548384f6a4cf%3Bdcid%3D1%3B&amp;do_availability_check=on&amp;aid=356988&amp;dcid=1&amp;label=gog235jc-hotel-nl-jo-doubletreeNbyNhiltonNaqaba-unspec-be-com&amp;sid=56a6499a2593245da147548384f6a4cf&amp;checkin_monthday=14&amp;checkin_year_month=2013-7&amp;checkout_monthday=21&amp;checkout_year_month=2013-7</t>
  </si>
  <si>
    <t>totaal</t>
  </si>
  <si>
    <t>naam hotel</t>
  </si>
  <si>
    <t>bron</t>
  </si>
  <si>
    <t>Double Edge hotel</t>
  </si>
  <si>
    <t xml:space="preserve">Dit is een realistische </t>
  </si>
  <si>
    <t>schatting</t>
  </si>
  <si>
    <t>van het hotel</t>
  </si>
  <si>
    <t xml:space="preserve">argeologisch museum </t>
  </si>
  <si>
    <t>Aqaba</t>
  </si>
  <si>
    <t>Marina Park Aqaba</t>
  </si>
  <si>
    <t>Khahzneh</t>
  </si>
  <si>
    <t>neckermann</t>
  </si>
  <si>
    <t>jetair</t>
  </si>
  <si>
    <t>Thomas Cook</t>
  </si>
  <si>
    <t xml:space="preserve">sunjets </t>
  </si>
  <si>
    <t>booking.com</t>
  </si>
  <si>
    <t>souvenirs</t>
  </si>
  <si>
    <t>Wadi Rum</t>
  </si>
  <si>
    <t>Neckermann</t>
  </si>
  <si>
    <t>Jetair</t>
  </si>
  <si>
    <t>Sunjets</t>
  </si>
  <si>
    <t>Booking.com</t>
  </si>
  <si>
    <t xml:space="preserve"> </t>
  </si>
  <si>
    <t xml:space="preserve">vliegreis </t>
  </si>
  <si>
    <t xml:space="preserve">eten </t>
  </si>
  <si>
    <t>taxi</t>
  </si>
  <si>
    <t>831.44</t>
  </si>
  <si>
    <t>1378.25</t>
  </si>
  <si>
    <t>219.35</t>
  </si>
  <si>
    <t>250.69</t>
  </si>
  <si>
    <t>208.91</t>
  </si>
  <si>
    <t>41.78</t>
  </si>
  <si>
    <t>euro</t>
  </si>
  <si>
    <t>dinar (TND)</t>
  </si>
  <si>
    <t>835.20</t>
  </si>
  <si>
    <t>2425.39</t>
  </si>
  <si>
    <t>goedkoopste reisformule (met booking.com)</t>
  </si>
  <si>
    <t>duurste reisformule (met jetair)</t>
  </si>
  <si>
    <t xml:space="preserve">Het avondeten en het </t>
  </si>
  <si>
    <t>ontbijt zitten in de prijs</t>
  </si>
  <si>
    <t>Rest (eventueel duikersmateriaal)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</si>
</sst>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 [$€-813]\ * #,##0.00_ ;_ [$€-813]\ * \-#,##0.00_ ;_ [$€-813]\ * &quot;-&quot;??_ ;_ @_ "/>
  </numFmts>
  <fonts count="14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Aharoni"/>
      <charset val="177"/>
    </font>
    <font>
      <b/>
      <sz val="2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1"/>
      <name val="Aharoni"/>
      <charset val="177"/>
    </font>
    <font>
      <sz val="16"/>
      <color theme="1"/>
      <name val="Aharoni"/>
      <charset val="177"/>
    </font>
  </fonts>
  <fills count="11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theme="4" tint="0.79998168889431442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1"/>
    <xf numFmtId="0" fontId="2" fillId="2" borderId="0" xfId="2"/>
    <xf numFmtId="14" fontId="0" fillId="0" borderId="0" xfId="0" applyNumberFormat="1"/>
    <xf numFmtId="0" fontId="0" fillId="0" borderId="0" xfId="0" applyBorder="1"/>
    <xf numFmtId="0" fontId="0" fillId="0" borderId="0" xfId="0" applyFont="1"/>
    <xf numFmtId="0" fontId="0" fillId="0" borderId="0" xfId="0" applyBorder="1" applyAlignment="1"/>
    <xf numFmtId="0" fontId="0" fillId="0" borderId="0" xfId="0" applyBorder="1" applyAlignment="1">
      <alignment textRotation="45"/>
    </xf>
    <xf numFmtId="0" fontId="4" fillId="0" borderId="0" xfId="0" applyFont="1" applyBorder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164" fontId="0" fillId="4" borderId="1" xfId="0" applyNumberFormat="1" applyFill="1" applyBorder="1"/>
    <xf numFmtId="164" fontId="0" fillId="5" borderId="1" xfId="0" applyNumberFormat="1" applyFill="1" applyBorder="1" applyAlignment="1">
      <alignment horizontal="right"/>
    </xf>
    <xf numFmtId="164" fontId="0" fillId="5" borderId="1" xfId="0" applyNumberFormat="1" applyFill="1" applyBorder="1"/>
    <xf numFmtId="165" fontId="0" fillId="5" borderId="1" xfId="0" applyNumberFormat="1" applyFill="1" applyBorder="1" applyAlignment="1">
      <alignment horizontal="right"/>
    </xf>
    <xf numFmtId="0" fontId="5" fillId="6" borderId="1" xfId="0" applyFont="1" applyFill="1" applyBorder="1"/>
    <xf numFmtId="164" fontId="0" fillId="6" borderId="1" xfId="0" applyNumberFormat="1" applyFill="1" applyBorder="1"/>
    <xf numFmtId="0" fontId="5" fillId="7" borderId="1" xfId="0" applyFont="1" applyFill="1" applyBorder="1"/>
    <xf numFmtId="164" fontId="0" fillId="7" borderId="1" xfId="0" applyNumberFormat="1" applyFill="1" applyBorder="1"/>
    <xf numFmtId="164" fontId="0" fillId="7" borderId="1" xfId="0" applyNumberFormat="1" applyFill="1" applyBorder="1" applyAlignment="1">
      <alignment horizontal="right"/>
    </xf>
    <xf numFmtId="0" fontId="0" fillId="4" borderId="1" xfId="0" applyFill="1" applyBorder="1"/>
    <xf numFmtId="0" fontId="0" fillId="6" borderId="1" xfId="0" applyFill="1" applyBorder="1"/>
    <xf numFmtId="0" fontId="0" fillId="5" borderId="1" xfId="0" applyFill="1" applyBorder="1"/>
    <xf numFmtId="0" fontId="6" fillId="5" borderId="1" xfId="3" applyFill="1" applyBorder="1" applyAlignment="1" applyProtection="1"/>
    <xf numFmtId="0" fontId="6" fillId="7" borderId="1" xfId="3" applyFill="1" applyBorder="1" applyAlignment="1" applyProtection="1"/>
    <xf numFmtId="0" fontId="0" fillId="7" borderId="1" xfId="0" applyFill="1" applyBorder="1"/>
    <xf numFmtId="0" fontId="6" fillId="7" borderId="1" xfId="3" applyNumberFormat="1" applyFill="1" applyBorder="1" applyAlignment="1" applyProtection="1"/>
    <xf numFmtId="0" fontId="9" fillId="2" borderId="10" xfId="2" applyFont="1" applyBorder="1"/>
    <xf numFmtId="0" fontId="2" fillId="8" borderId="11" xfId="2" applyFill="1" applyBorder="1"/>
    <xf numFmtId="0" fontId="2" fillId="8" borderId="12" xfId="2" applyFill="1" applyBorder="1"/>
    <xf numFmtId="0" fontId="9" fillId="2" borderId="13" xfId="2" applyFont="1" applyBorder="1"/>
    <xf numFmtId="0" fontId="0" fillId="3" borderId="15" xfId="0" applyFont="1" applyFill="1" applyBorder="1"/>
    <xf numFmtId="0" fontId="2" fillId="8" borderId="9" xfId="2" applyFill="1" applyBorder="1"/>
    <xf numFmtId="0" fontId="10" fillId="0" borderId="0" xfId="0" applyFont="1"/>
    <xf numFmtId="0" fontId="10" fillId="0" borderId="0" xfId="0" applyFont="1" applyAlignment="1">
      <alignment textRotation="45"/>
    </xf>
    <xf numFmtId="0" fontId="8" fillId="0" borderId="0" xfId="0" applyFont="1" applyAlignment="1">
      <alignment textRotation="45"/>
    </xf>
    <xf numFmtId="0" fontId="7" fillId="0" borderId="0" xfId="0" applyFont="1" applyAlignment="1">
      <alignment textRotation="45"/>
    </xf>
    <xf numFmtId="0" fontId="0" fillId="0" borderId="31" xfId="0" applyBorder="1"/>
    <xf numFmtId="0" fontId="9" fillId="2" borderId="0" xfId="2" applyFont="1" applyBorder="1"/>
    <xf numFmtId="0" fontId="2" fillId="8" borderId="32" xfId="2" applyFill="1" applyBorder="1"/>
    <xf numFmtId="0" fontId="2" fillId="8" borderId="33" xfId="2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6" xfId="0" applyFill="1" applyBorder="1"/>
    <xf numFmtId="164" fontId="0" fillId="5" borderId="25" xfId="0" applyNumberFormat="1" applyFill="1" applyBorder="1"/>
    <xf numFmtId="164" fontId="0" fillId="5" borderId="24" xfId="0" applyNumberFormat="1" applyFill="1" applyBorder="1"/>
    <xf numFmtId="164" fontId="0" fillId="5" borderId="2" xfId="0" applyNumberFormat="1" applyFill="1" applyBorder="1"/>
    <xf numFmtId="164" fontId="0" fillId="4" borderId="27" xfId="0" applyNumberFormat="1" applyFill="1" applyBorder="1"/>
    <xf numFmtId="0" fontId="0" fillId="4" borderId="27" xfId="0" applyFill="1" applyBorder="1"/>
    <xf numFmtId="164" fontId="0" fillId="4" borderId="17" xfId="0" applyNumberFormat="1" applyFill="1" applyBorder="1"/>
    <xf numFmtId="164" fontId="0" fillId="5" borderId="2" xfId="0" applyNumberFormat="1" applyFill="1" applyBorder="1" applyAlignment="1">
      <alignment horizontal="right"/>
    </xf>
    <xf numFmtId="164" fontId="4" fillId="4" borderId="29" xfId="0" applyNumberFormat="1" applyFont="1" applyFill="1" applyBorder="1"/>
    <xf numFmtId="0" fontId="11" fillId="4" borderId="29" xfId="0" applyFont="1" applyFill="1" applyBorder="1"/>
    <xf numFmtId="0" fontId="11" fillId="4" borderId="23" xfId="0" applyFont="1" applyFill="1" applyBorder="1"/>
    <xf numFmtId="164" fontId="4" fillId="4" borderId="23" xfId="0" applyNumberFormat="1" applyFont="1" applyFill="1" applyBorder="1"/>
    <xf numFmtId="0" fontId="11" fillId="4" borderId="30" xfId="0" applyFont="1" applyFill="1" applyBorder="1"/>
    <xf numFmtId="164" fontId="0" fillId="7" borderId="2" xfId="0" applyNumberFormat="1" applyFill="1" applyBorder="1"/>
    <xf numFmtId="164" fontId="0" fillId="7" borderId="25" xfId="0" applyNumberFormat="1" applyFill="1" applyBorder="1"/>
    <xf numFmtId="164" fontId="0" fillId="7" borderId="24" xfId="0" applyNumberFormat="1" applyFill="1" applyBorder="1"/>
    <xf numFmtId="164" fontId="0" fillId="6" borderId="27" xfId="0" applyNumberFormat="1" applyFill="1" applyBorder="1"/>
    <xf numFmtId="0" fontId="0" fillId="6" borderId="27" xfId="0" applyFill="1" applyBorder="1"/>
    <xf numFmtId="0" fontId="0" fillId="6" borderId="17" xfId="0" applyFill="1" applyBorder="1"/>
    <xf numFmtId="164" fontId="8" fillId="5" borderId="22" xfId="0" applyNumberFormat="1" applyFont="1" applyFill="1" applyBorder="1"/>
    <xf numFmtId="164" fontId="8" fillId="5" borderId="25" xfId="0" applyNumberFormat="1" applyFont="1" applyFill="1" applyBorder="1"/>
    <xf numFmtId="164" fontId="8" fillId="4" borderId="23" xfId="0" applyNumberFormat="1" applyFont="1" applyFill="1" applyBorder="1"/>
    <xf numFmtId="14" fontId="3" fillId="3" borderId="14" xfId="0" applyNumberFormat="1" applyFont="1" applyFill="1" applyBorder="1"/>
    <xf numFmtId="14" fontId="3" fillId="3" borderId="15" xfId="0" applyNumberFormat="1" applyFont="1" applyFill="1" applyBorder="1"/>
    <xf numFmtId="0" fontId="0" fillId="4" borderId="16" xfId="0" applyFont="1" applyFill="1" applyBorder="1"/>
    <xf numFmtId="0" fontId="12" fillId="10" borderId="1" xfId="0" applyFont="1" applyFill="1" applyBorder="1"/>
    <xf numFmtId="16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0" xfId="0" applyNumberFormat="1"/>
    <xf numFmtId="164" fontId="8" fillId="4" borderId="27" xfId="0" applyNumberFormat="1" applyFont="1" applyFill="1" applyBorder="1"/>
    <xf numFmtId="0" fontId="0" fillId="0" borderId="36" xfId="0" applyBorder="1"/>
    <xf numFmtId="0" fontId="2" fillId="2" borderId="37" xfId="2" applyBorder="1"/>
    <xf numFmtId="0" fontId="2" fillId="2" borderId="9" xfId="2" applyBorder="1"/>
    <xf numFmtId="0" fontId="2" fillId="2" borderId="38" xfId="2" applyBorder="1"/>
    <xf numFmtId="0" fontId="2" fillId="2" borderId="39" xfId="2" applyBorder="1"/>
    <xf numFmtId="0" fontId="2" fillId="9" borderId="37" xfId="2" applyFill="1" applyBorder="1" applyAlignment="1"/>
    <xf numFmtId="0" fontId="2" fillId="9" borderId="39" xfId="2" applyFill="1" applyBorder="1" applyAlignment="1"/>
    <xf numFmtId="0" fontId="4" fillId="9" borderId="39" xfId="0" applyFont="1" applyFill="1" applyBorder="1" applyAlignment="1"/>
    <xf numFmtId="0" fontId="4" fillId="9" borderId="38" xfId="0" applyFont="1" applyFill="1" applyBorder="1" applyAlignment="1"/>
    <xf numFmtId="0" fontId="2" fillId="2" borderId="8" xfId="2" applyBorder="1"/>
    <xf numFmtId="0" fontId="2" fillId="9" borderId="8" xfId="2" applyFill="1" applyBorder="1"/>
    <xf numFmtId="0" fontId="4" fillId="0" borderId="40" xfId="0" applyFont="1" applyBorder="1" applyAlignment="1">
      <alignment horizontal="center"/>
    </xf>
    <xf numFmtId="0" fontId="2" fillId="2" borderId="24" xfId="2" applyBorder="1"/>
    <xf numFmtId="0" fontId="5" fillId="4" borderId="23" xfId="0" applyFont="1" applyFill="1" applyBorder="1"/>
    <xf numFmtId="0" fontId="5" fillId="6" borderId="4" xfId="0" applyFont="1" applyFill="1" applyBorder="1"/>
    <xf numFmtId="0" fontId="2" fillId="9" borderId="2" xfId="2" applyFill="1" applyBorder="1" applyAlignment="1"/>
    <xf numFmtId="0" fontId="2" fillId="9" borderId="9" xfId="2" applyFill="1" applyBorder="1" applyAlignment="1"/>
    <xf numFmtId="0" fontId="5" fillId="6" borderId="23" xfId="0" applyFont="1" applyFill="1" applyBorder="1"/>
    <xf numFmtId="0" fontId="5" fillId="4" borderId="4" xfId="0" applyFont="1" applyFill="1" applyBorder="1"/>
    <xf numFmtId="0" fontId="2" fillId="2" borderId="2" xfId="2" applyBorder="1"/>
    <xf numFmtId="0" fontId="2" fillId="9" borderId="9" xfId="2" applyFill="1" applyBorder="1"/>
    <xf numFmtId="0" fontId="4" fillId="4" borderId="7" xfId="2" applyFont="1" applyFill="1" applyBorder="1" applyAlignment="1">
      <alignment horizontal="center" textRotation="45"/>
    </xf>
    <xf numFmtId="0" fontId="4" fillId="4" borderId="8" xfId="2" applyFont="1" applyFill="1" applyBorder="1" applyAlignment="1">
      <alignment horizontal="center" textRotation="45"/>
    </xf>
    <xf numFmtId="0" fontId="4" fillId="5" borderId="1" xfId="2" applyFont="1" applyFill="1" applyBorder="1" applyAlignment="1">
      <alignment horizontal="center" textRotation="45"/>
    </xf>
    <xf numFmtId="0" fontId="4" fillId="5" borderId="7" xfId="2" applyFont="1" applyFill="1" applyBorder="1" applyAlignment="1">
      <alignment horizontal="center" textRotation="45"/>
    </xf>
    <xf numFmtId="0" fontId="4" fillId="9" borderId="37" xfId="0" applyFont="1" applyFill="1" applyBorder="1" applyAlignment="1">
      <alignment horizontal="center"/>
    </xf>
    <xf numFmtId="0" fontId="4" fillId="9" borderId="41" xfId="0" applyFont="1" applyFill="1" applyBorder="1" applyAlignment="1">
      <alignment horizontal="center"/>
    </xf>
    <xf numFmtId="0" fontId="4" fillId="9" borderId="3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left"/>
    </xf>
    <xf numFmtId="0" fontId="3" fillId="3" borderId="35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0" fillId="5" borderId="2" xfId="0" applyFill="1" applyBorder="1" applyAlignment="1">
      <alignment horizontal="right"/>
    </xf>
    <xf numFmtId="0" fontId="0" fillId="5" borderId="2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164" fontId="0" fillId="7" borderId="2" xfId="0" applyNumberFormat="1" applyFill="1" applyBorder="1" applyAlignment="1">
      <alignment horizontal="right"/>
    </xf>
    <xf numFmtId="0" fontId="0" fillId="7" borderId="26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/>
    <xf numFmtId="0" fontId="13" fillId="0" borderId="1" xfId="0" applyFont="1" applyBorder="1" applyAlignment="1">
      <alignment horizontal="center"/>
    </xf>
    <xf numFmtId="164" fontId="0" fillId="7" borderId="0" xfId="0" applyNumberFormat="1" applyFill="1"/>
    <xf numFmtId="0" fontId="0" fillId="4" borderId="42" xfId="0" applyFill="1" applyBorder="1"/>
    <xf numFmtId="0" fontId="0" fillId="5" borderId="43" xfId="0" applyFill="1" applyBorder="1" applyAlignment="1">
      <alignment horizontal="center"/>
    </xf>
    <xf numFmtId="164" fontId="0" fillId="7" borderId="21" xfId="0" applyNumberFormat="1" applyFill="1" applyBorder="1"/>
    <xf numFmtId="164" fontId="0" fillId="7" borderId="44" xfId="0" applyNumberFormat="1" applyFill="1" applyBorder="1" applyAlignment="1">
      <alignment horizontal="right"/>
    </xf>
    <xf numFmtId="164" fontId="0" fillId="7" borderId="45" xfId="0" applyNumberFormat="1" applyFill="1" applyBorder="1" applyAlignment="1">
      <alignment horizontal="right"/>
    </xf>
    <xf numFmtId="164" fontId="0" fillId="6" borderId="23" xfId="0" applyNumberFormat="1" applyFill="1" applyBorder="1"/>
    <xf numFmtId="164" fontId="8" fillId="4" borderId="22" xfId="0" applyNumberFormat="1" applyFont="1" applyFill="1" applyBorder="1"/>
    <xf numFmtId="164" fontId="8" fillId="5" borderId="46" xfId="0" applyNumberFormat="1" applyFont="1" applyFill="1" applyBorder="1"/>
    <xf numFmtId="164" fontId="0" fillId="7" borderId="24" xfId="0" applyNumberFormat="1" applyFill="1" applyBorder="1" applyAlignment="1">
      <alignment horizontal="right"/>
    </xf>
    <xf numFmtId="164" fontId="0" fillId="7" borderId="28" xfId="0" applyNumberFormat="1" applyFill="1" applyBorder="1" applyAlignment="1">
      <alignment horizontal="right"/>
    </xf>
    <xf numFmtId="164" fontId="0" fillId="6" borderId="22" xfId="0" applyNumberFormat="1" applyFill="1" applyBorder="1"/>
    <xf numFmtId="164" fontId="4" fillId="4" borderId="42" xfId="0" applyNumberFormat="1" applyFont="1" applyFill="1" applyBorder="1"/>
    <xf numFmtId="0" fontId="0" fillId="0" borderId="9" xfId="0" applyBorder="1"/>
    <xf numFmtId="164" fontId="0" fillId="6" borderId="42" xfId="0" applyNumberFormat="1" applyFill="1" applyBorder="1"/>
    <xf numFmtId="164" fontId="0" fillId="6" borderId="43" xfId="0" applyNumberFormat="1" applyFill="1" applyBorder="1"/>
    <xf numFmtId="164" fontId="0" fillId="6" borderId="48" xfId="0" applyNumberFormat="1" applyFill="1" applyBorder="1" applyAlignment="1">
      <alignment horizontal="right"/>
    </xf>
    <xf numFmtId="164" fontId="0" fillId="6" borderId="49" xfId="0" applyNumberFormat="1" applyFill="1" applyBorder="1" applyAlignment="1">
      <alignment horizontal="right"/>
    </xf>
    <xf numFmtId="164" fontId="0" fillId="6" borderId="29" xfId="0" applyNumberFormat="1" applyFill="1" applyBorder="1"/>
    <xf numFmtId="0" fontId="0" fillId="6" borderId="23" xfId="0" applyFill="1" applyBorder="1"/>
    <xf numFmtId="164" fontId="4" fillId="4" borderId="30" xfId="0" applyNumberFormat="1" applyFont="1" applyFill="1" applyBorder="1"/>
    <xf numFmtId="164" fontId="0" fillId="6" borderId="47" xfId="0" applyNumberFormat="1" applyFill="1" applyBorder="1" applyAlignment="1">
      <alignment horizontal="right"/>
    </xf>
    <xf numFmtId="164" fontId="0" fillId="6" borderId="50" xfId="0" applyNumberFormat="1" applyFill="1" applyBorder="1" applyAlignment="1">
      <alignment horizontal="right"/>
    </xf>
  </cellXfs>
  <cellStyles count="4">
    <cellStyle name="Accent2" xfId="2" builtinId="33"/>
    <cellStyle name="Hyperlink" xfId="3" builtinId="8"/>
    <cellStyle name="Standaard" xfId="0" builtinId="0"/>
    <cellStyle name="Titel" xfId="1" builtinId="1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A8B2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pieChart>
        <c:varyColors val="1"/>
        <c:ser>
          <c:idx val="0"/>
          <c:order val="0"/>
          <c:cat>
            <c:strRef>
              <c:f>('Berekening onkosten+ tabel'!$B$5,'Berekening onkosten+ tabel'!$B$8,'Berekening onkosten+ tabel'!$B$11,'Berekening onkosten+ tabel'!$B$14,'Berekening onkosten+ tabel'!$B$21,'Berekening onkosten+ tabel'!$B$22)</c:f>
              <c:strCache>
                <c:ptCount val="6"/>
                <c:pt idx="0">
                  <c:v>vliegreis</c:v>
                </c:pt>
                <c:pt idx="1">
                  <c:v>hotel</c:v>
                </c:pt>
                <c:pt idx="2">
                  <c:v>eten</c:v>
                </c:pt>
                <c:pt idx="3">
                  <c:v>activiteiten</c:v>
                </c:pt>
                <c:pt idx="4">
                  <c:v>taxi </c:v>
                </c:pt>
                <c:pt idx="5">
                  <c:v>souvenirs</c:v>
                </c:pt>
              </c:strCache>
            </c:strRef>
          </c:cat>
          <c:val>
            <c:numRef>
              <c:f>('Berekening onkosten+ tabel'!$F$5,'Berekening onkosten+ tabel'!$F$8,'Berekening onkosten+ tabel'!$F$11,'Berekening onkosten+ tabel'!$F$14,'Berekening onkosten+ tabel'!$F$21,'Berekening onkosten+ tabel'!$F$22)</c:f>
              <c:numCache>
                <c:formatCode>"€"\ #,##0.00</c:formatCode>
                <c:ptCount val="6"/>
                <c:pt idx="0">
                  <c:v>390</c:v>
                </c:pt>
                <c:pt idx="1">
                  <c:v>1141</c:v>
                </c:pt>
                <c:pt idx="2">
                  <c:v>105</c:v>
                </c:pt>
                <c:pt idx="3">
                  <c:v>120</c:v>
                </c:pt>
                <c:pt idx="4">
                  <c:v>100</c:v>
                </c:pt>
                <c:pt idx="5">
                  <c:v>20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pieChart>
        <c:varyColors val="1"/>
        <c:ser>
          <c:idx val="0"/>
          <c:order val="0"/>
          <c:cat>
            <c:strRef>
              <c:f>('Berekening onkosten+ tabel'!$B$5,'Berekening onkosten+ tabel'!$B$8,'Berekening onkosten+ tabel'!$B$11,'Berekening onkosten+ tabel'!$B$14,'Berekening onkosten+ tabel'!$B$21,'Berekening onkosten+ tabel'!$B$22)</c:f>
              <c:strCache>
                <c:ptCount val="6"/>
                <c:pt idx="0">
                  <c:v>vliegreis</c:v>
                </c:pt>
                <c:pt idx="1">
                  <c:v>hotel</c:v>
                </c:pt>
                <c:pt idx="2">
                  <c:v>eten</c:v>
                </c:pt>
                <c:pt idx="3">
                  <c:v>activiteiten</c:v>
                </c:pt>
                <c:pt idx="4">
                  <c:v>taxi </c:v>
                </c:pt>
                <c:pt idx="5">
                  <c:v>souvenirs</c:v>
                </c:pt>
              </c:strCache>
            </c:strRef>
          </c:cat>
          <c:val>
            <c:numRef>
              <c:f>('Berekening onkosten+ tabel'!$G$5,'Berekening onkosten+ tabel'!$G$8,'Berekening onkosten+ tabel'!$G$11,'Berekening onkosten+ tabel'!$G$14,'Berekening onkosten+ tabel'!$G$21,'Berekening onkosten+ tabel'!$G$22)</c:f>
              <c:numCache>
                <c:formatCode>"€"\ #,##0.00</c:formatCode>
                <c:ptCount val="6"/>
                <c:pt idx="0">
                  <c:v>398</c:v>
                </c:pt>
                <c:pt idx="1">
                  <c:v>1004.99</c:v>
                </c:pt>
                <c:pt idx="2">
                  <c:v>105</c:v>
                </c:pt>
                <c:pt idx="3">
                  <c:v>120</c:v>
                </c:pt>
                <c:pt idx="4">
                  <c:v>100</c:v>
                </c:pt>
                <c:pt idx="5">
                  <c:v>20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pieChart>
        <c:varyColors val="1"/>
        <c:ser>
          <c:idx val="0"/>
          <c:order val="0"/>
          <c:cat>
            <c:strRef>
              <c:f>('Berekening onkosten+ tabel'!$B$5,'Berekening onkosten+ tabel'!$B$8,'Berekening onkosten+ tabel'!$B$11,'Berekening onkosten+ tabel'!$B$14,'Berekening onkosten+ tabel'!$B$21,'Berekening onkosten+ tabel'!$B$22)</c:f>
              <c:strCache>
                <c:ptCount val="6"/>
                <c:pt idx="0">
                  <c:v>vliegreis</c:v>
                </c:pt>
                <c:pt idx="1">
                  <c:v>hotel</c:v>
                </c:pt>
                <c:pt idx="2">
                  <c:v>eten</c:v>
                </c:pt>
                <c:pt idx="3">
                  <c:v>activiteiten</c:v>
                </c:pt>
                <c:pt idx="4">
                  <c:v>taxi </c:v>
                </c:pt>
                <c:pt idx="5">
                  <c:v>souvenirs</c:v>
                </c:pt>
              </c:strCache>
            </c:strRef>
          </c:cat>
          <c:val>
            <c:numRef>
              <c:f>('Berekening onkosten+ tabel'!$H$5,'Berekening onkosten+ tabel'!$H$8,'Berekening onkosten+ tabel'!$H$11,'Berekening onkosten+ tabel'!$H$14,'Berekening onkosten+ tabel'!$H$21,'Berekening onkosten+ tabel'!$H$22)</c:f>
              <c:numCache>
                <c:formatCode>"€"\ #,##0.00</c:formatCode>
                <c:ptCount val="6"/>
                <c:pt idx="0">
                  <c:v>398</c:v>
                </c:pt>
                <c:pt idx="1">
                  <c:v>659.75</c:v>
                </c:pt>
                <c:pt idx="2">
                  <c:v>105</c:v>
                </c:pt>
                <c:pt idx="3">
                  <c:v>120</c:v>
                </c:pt>
                <c:pt idx="4">
                  <c:v>100</c:v>
                </c:pt>
                <c:pt idx="5">
                  <c:v>20</c:v>
                </c:pt>
              </c:numCache>
            </c:numRef>
          </c:val>
        </c:ser>
        <c:dLbls/>
        <c:firstSliceAng val="0"/>
      </c:pieChart>
    </c:plotArea>
    <c:legend>
      <c:legendPos val="r"/>
      <c:layout/>
    </c:legend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pieChart>
        <c:varyColors val="1"/>
        <c:ser>
          <c:idx val="0"/>
          <c:order val="0"/>
          <c:cat>
            <c:strRef>
              <c:f>('Berekening onkosten+ tabel'!$B$5,'Berekening onkosten+ tabel'!$B$8,'Berekening onkosten+ tabel'!$B$11,'Berekening onkosten+ tabel'!$B$14,'Berekening onkosten+ tabel'!$B$21,'Berekening onkosten+ tabel'!$B$22)</c:f>
              <c:strCache>
                <c:ptCount val="6"/>
                <c:pt idx="0">
                  <c:v>vliegreis</c:v>
                </c:pt>
                <c:pt idx="1">
                  <c:v>hotel</c:v>
                </c:pt>
                <c:pt idx="2">
                  <c:v>eten</c:v>
                </c:pt>
                <c:pt idx="3">
                  <c:v>activiteiten</c:v>
                </c:pt>
                <c:pt idx="4">
                  <c:v>taxi </c:v>
                </c:pt>
                <c:pt idx="5">
                  <c:v>souvenirs</c:v>
                </c:pt>
              </c:strCache>
            </c:strRef>
          </c:cat>
          <c:val>
            <c:numRef>
              <c:f>('Berekening onkosten+ tabel'!$C$5,'Berekening onkosten+ tabel'!$C$8,'Berekening onkosten+ tabel'!$C$11,'Berekening onkosten+ tabel'!$C$14,'Berekening onkosten+ tabel'!$C$21,'Berekening onkosten+ tabel'!$C$22)</c:f>
              <c:numCache>
                <c:formatCode>"€"\ #,##0.00</c:formatCode>
                <c:ptCount val="6"/>
                <c:pt idx="0">
                  <c:v>398</c:v>
                </c:pt>
                <c:pt idx="1">
                  <c:v>970.2</c:v>
                </c:pt>
                <c:pt idx="2">
                  <c:v>105</c:v>
                </c:pt>
                <c:pt idx="3">
                  <c:v>120</c:v>
                </c:pt>
                <c:pt idx="4">
                  <c:v>100</c:v>
                </c:pt>
                <c:pt idx="5">
                  <c:v>20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chart>
    <c:plotArea>
      <c:layout/>
      <c:pieChart>
        <c:varyColors val="1"/>
        <c:ser>
          <c:idx val="0"/>
          <c:order val="0"/>
          <c:cat>
            <c:strRef>
              <c:f>('Berekening onkosten+ tabel'!$B$5,'Berekening onkosten+ tabel'!$B$8,'Berekening onkosten+ tabel'!$B$11,'Berekening onkosten+ tabel'!$B$14,'Berekening onkosten+ tabel'!$B$21,'Berekening onkosten+ tabel'!$B$22)</c:f>
              <c:strCache>
                <c:ptCount val="6"/>
                <c:pt idx="0">
                  <c:v>vliegreis</c:v>
                </c:pt>
                <c:pt idx="1">
                  <c:v>hotel</c:v>
                </c:pt>
                <c:pt idx="2">
                  <c:v>eten</c:v>
                </c:pt>
                <c:pt idx="3">
                  <c:v>activiteiten</c:v>
                </c:pt>
                <c:pt idx="4">
                  <c:v>taxi </c:v>
                </c:pt>
                <c:pt idx="5">
                  <c:v>souvenirs</c:v>
                </c:pt>
              </c:strCache>
            </c:strRef>
          </c:cat>
          <c:val>
            <c:numRef>
              <c:f>('Berekening onkosten+ tabel'!$E$5,'Berekening onkosten+ tabel'!$E$8,'Berekening onkosten+ tabel'!$E$11,'Berekening onkosten+ tabel'!$E$14,'Berekening onkosten+ tabel'!$E$21,'Berekening onkosten+ tabel'!$E$22)</c:f>
              <c:numCache>
                <c:formatCode>"€"\ #,##0.00</c:formatCode>
                <c:ptCount val="6"/>
                <c:pt idx="0">
                  <c:v>399.8</c:v>
                </c:pt>
                <c:pt idx="1">
                  <c:v>1161</c:v>
                </c:pt>
                <c:pt idx="2">
                  <c:v>105</c:v>
                </c:pt>
                <c:pt idx="3">
                  <c:v>120</c:v>
                </c:pt>
                <c:pt idx="4">
                  <c:v>100</c:v>
                </c:pt>
                <c:pt idx="5">
                  <c:v>20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3</xdr:row>
      <xdr:rowOff>114300</xdr:rowOff>
    </xdr:from>
    <xdr:to>
      <xdr:col>2</xdr:col>
      <xdr:colOff>533400</xdr:colOff>
      <xdr:row>3</xdr:row>
      <xdr:rowOff>114300</xdr:rowOff>
    </xdr:to>
    <xdr:cxnSp macro="">
      <xdr:nvCxnSpPr>
        <xdr:cNvPr id="3" name="Rechte verbindingslijn met pijl 2"/>
        <xdr:cNvCxnSpPr/>
      </xdr:nvCxnSpPr>
      <xdr:spPr>
        <a:xfrm>
          <a:off x="2619375" y="819150"/>
          <a:ext cx="3429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2060864</xdr:colOff>
      <xdr:row>49</xdr:row>
      <xdr:rowOff>161058</xdr:rowOff>
    </xdr:from>
    <xdr:to>
      <xdr:col>5</xdr:col>
      <xdr:colOff>173182</xdr:colOff>
      <xdr:row>64</xdr:row>
      <xdr:rowOff>46758</xdr:rowOff>
    </xdr:to>
    <xdr:graphicFrame macro="">
      <xdr:nvGraphicFramePr>
        <xdr:cNvPr id="9" name="Grafie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34636</xdr:colOff>
      <xdr:row>50</xdr:row>
      <xdr:rowOff>22513</xdr:rowOff>
    </xdr:from>
    <xdr:to>
      <xdr:col>11</xdr:col>
      <xdr:colOff>294409</xdr:colOff>
      <xdr:row>64</xdr:row>
      <xdr:rowOff>98713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68</xdr:row>
      <xdr:rowOff>39831</xdr:rowOff>
    </xdr:from>
    <xdr:to>
      <xdr:col>5</xdr:col>
      <xdr:colOff>190500</xdr:colOff>
      <xdr:row>82</xdr:row>
      <xdr:rowOff>116031</xdr:rowOff>
    </xdr:to>
    <xdr:graphicFrame macro="">
      <xdr:nvGraphicFramePr>
        <xdr:cNvPr id="11" name="Grafiek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32</xdr:row>
      <xdr:rowOff>38100</xdr:rowOff>
    </xdr:from>
    <xdr:to>
      <xdr:col>5</xdr:col>
      <xdr:colOff>228600</xdr:colOff>
      <xdr:row>46</xdr:row>
      <xdr:rowOff>114300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12700</xdr:colOff>
      <xdr:row>32</xdr:row>
      <xdr:rowOff>25400</xdr:rowOff>
    </xdr:from>
    <xdr:to>
      <xdr:col>11</xdr:col>
      <xdr:colOff>266700</xdr:colOff>
      <xdr:row>46</xdr:row>
      <xdr:rowOff>101600</xdr:rowOff>
    </xdr:to>
    <xdr:graphicFrame macro="">
      <xdr:nvGraphicFramePr>
        <xdr:cNvPr id="14" name="Grafiek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tair.be/vliegvakanties/Jordanie/Aqaba/Aqaba/zomer/hotel/07657/hotel-DoubleTree-by-Hilton-Aqaba.htm" TargetMode="External"/><Relationship Id="rId2" Type="http://schemas.openxmlformats.org/officeDocument/2006/relationships/hyperlink" Target="http://www.thomascook.be/nl/_25321AI/hotel-doubletree-by-hilton-aqaba.aspx" TargetMode="External"/><Relationship Id="rId1" Type="http://schemas.openxmlformats.org/officeDocument/2006/relationships/hyperlink" Target="http://www.neckermann.be/nl/_25321AI/doubletree-by-hilton-aqaba.aspx?season=S13&amp;Date=20130710&amp;Duration=7&amp;NrOfRooms=1&amp;DepAirport=bru&amp;isSeasonChange=true&amp;RoomOccupation1=25321A_2A_HP_2_0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unjets.be/vliegvakanties/zomer/Jordanie/Aqaba/Aqaba/DoubleTree+by+Hilton+Aqaba/hotel/07657/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zoomScale="88" zoomScaleNormal="88" workbookViewId="0">
      <selection activeCell="C36" sqref="C36"/>
    </sheetView>
  </sheetViews>
  <sheetFormatPr defaultRowHeight="15"/>
  <cols>
    <col min="1" max="1" width="21.28515625" customWidth="1"/>
    <col min="2" max="2" width="25" customWidth="1"/>
    <col min="3" max="3" width="19.5703125" customWidth="1"/>
    <col min="4" max="4" width="29.5703125" customWidth="1"/>
    <col min="5" max="5" width="16.85546875" customWidth="1"/>
    <col min="6" max="6" width="25.85546875" customWidth="1"/>
    <col min="7" max="7" width="19.7109375" customWidth="1"/>
    <col min="8" max="8" width="183.42578125" customWidth="1"/>
  </cols>
  <sheetData>
    <row r="1" spans="1:8" ht="26.1" customHeight="1">
      <c r="A1" s="1" t="s">
        <v>0</v>
      </c>
    </row>
    <row r="3" spans="1:8" ht="15.75" thickBot="1"/>
    <row r="4" spans="1:8" ht="15.75">
      <c r="A4" s="2" t="s">
        <v>1</v>
      </c>
      <c r="B4" s="3">
        <v>41469</v>
      </c>
      <c r="D4" s="106" t="s">
        <v>2</v>
      </c>
      <c r="E4" s="107"/>
      <c r="F4" s="66">
        <f ca="1">TODAY()</f>
        <v>41316</v>
      </c>
    </row>
    <row r="5" spans="1:8" ht="15.75">
      <c r="D5" s="108" t="s">
        <v>3</v>
      </c>
      <c r="E5" s="109"/>
      <c r="F5" s="31"/>
    </row>
    <row r="6" spans="1:8" ht="15.75">
      <c r="D6" s="108" t="s">
        <v>4</v>
      </c>
      <c r="E6" s="109"/>
      <c r="F6" s="31"/>
    </row>
    <row r="7" spans="1:8" ht="15.75">
      <c r="D7" s="108" t="s">
        <v>5</v>
      </c>
      <c r="E7" s="109"/>
      <c r="F7" s="31"/>
    </row>
    <row r="8" spans="1:8" ht="15.75">
      <c r="D8" s="108" t="s">
        <v>6</v>
      </c>
      <c r="E8" s="109"/>
      <c r="F8" s="31"/>
    </row>
    <row r="9" spans="1:8" ht="16.5" thickBot="1">
      <c r="D9" s="104" t="s">
        <v>7</v>
      </c>
      <c r="E9" s="105"/>
      <c r="F9" s="67">
        <v>41469</v>
      </c>
    </row>
    <row r="10" spans="1:8" ht="15.75" thickBot="1">
      <c r="D10" s="5"/>
      <c r="E10" s="5"/>
      <c r="F10" s="68">
        <f ca="1">F9-F4</f>
        <v>153</v>
      </c>
    </row>
    <row r="15" spans="1:8" ht="30" customHeight="1">
      <c r="C15" s="6"/>
      <c r="D15" s="97" t="s">
        <v>10</v>
      </c>
      <c r="E15" s="99" t="s">
        <v>23</v>
      </c>
      <c r="F15" s="99"/>
      <c r="G15" s="97" t="s">
        <v>32</v>
      </c>
      <c r="H15" s="99" t="s">
        <v>33</v>
      </c>
    </row>
    <row r="16" spans="1:8" ht="30" customHeight="1">
      <c r="C16" s="6"/>
      <c r="D16" s="98"/>
      <c r="E16" s="99"/>
      <c r="F16" s="99"/>
      <c r="G16" s="98"/>
      <c r="H16" s="99"/>
    </row>
    <row r="17" spans="1:11" ht="20.100000000000001" customHeight="1">
      <c r="C17" s="6"/>
      <c r="D17" s="98"/>
      <c r="E17" s="99"/>
      <c r="F17" s="99"/>
      <c r="G17" s="98"/>
      <c r="H17" s="99"/>
    </row>
    <row r="18" spans="1:11" ht="30" customHeight="1" thickBot="1">
      <c r="A18" s="76"/>
      <c r="C18" s="7"/>
      <c r="D18" s="98"/>
      <c r="E18" s="100"/>
      <c r="F18" s="100"/>
      <c r="G18" s="98"/>
      <c r="H18" s="100"/>
      <c r="K18" s="4"/>
    </row>
    <row r="19" spans="1:11" ht="18" customHeight="1" thickTop="1" thickBot="1">
      <c r="A19" s="77" t="s">
        <v>11</v>
      </c>
      <c r="B19" s="80"/>
      <c r="C19" s="94" t="s">
        <v>8</v>
      </c>
      <c r="D19" s="11">
        <v>199.9</v>
      </c>
      <c r="E19" s="10" t="s">
        <v>14</v>
      </c>
      <c r="F19" s="13">
        <v>165.86</v>
      </c>
      <c r="G19" s="20" t="s">
        <v>22</v>
      </c>
      <c r="H19" s="23" t="s">
        <v>27</v>
      </c>
    </row>
    <row r="20" spans="1:11" ht="45" customHeight="1" thickTop="1" thickBot="1">
      <c r="A20" s="78"/>
      <c r="B20" s="88"/>
      <c r="C20" s="89" t="s">
        <v>9</v>
      </c>
      <c r="D20" s="11">
        <v>199.9</v>
      </c>
      <c r="E20" s="10" t="s">
        <v>15</v>
      </c>
      <c r="F20" s="14" t="str">
        <f>IMPRODUCT(F19*7)</f>
        <v>1161,02</v>
      </c>
      <c r="G20" s="20"/>
      <c r="H20" s="22"/>
    </row>
    <row r="21" spans="1:11" ht="16.5" thickTop="1" thickBot="1">
      <c r="A21" s="80"/>
      <c r="B21" s="79"/>
      <c r="C21" s="9" t="s">
        <v>31</v>
      </c>
      <c r="D21" s="11">
        <f>SUM(D19:D20)</f>
        <v>399.8</v>
      </c>
      <c r="E21" s="10"/>
      <c r="F21" s="13"/>
      <c r="G21" s="20"/>
      <c r="H21" s="22"/>
    </row>
    <row r="22" spans="1:11" ht="16.5" thickTop="1" thickBot="1">
      <c r="A22" s="81" t="s">
        <v>12</v>
      </c>
      <c r="B22" s="92"/>
      <c r="C22" s="93" t="s">
        <v>8</v>
      </c>
      <c r="D22" s="16">
        <v>199</v>
      </c>
      <c r="E22" s="17" t="s">
        <v>14</v>
      </c>
      <c r="F22" s="18">
        <v>143.57</v>
      </c>
      <c r="G22" s="21" t="s">
        <v>22</v>
      </c>
      <c r="H22" s="24" t="s">
        <v>26</v>
      </c>
    </row>
    <row r="23" spans="1:11" ht="42.75" customHeight="1" thickTop="1" thickBot="1">
      <c r="A23" s="82"/>
      <c r="B23" s="91"/>
      <c r="C23" s="90" t="s">
        <v>9</v>
      </c>
      <c r="D23" s="16">
        <v>199</v>
      </c>
      <c r="E23" s="17" t="s">
        <v>15</v>
      </c>
      <c r="F23" s="19" t="str">
        <f>IMPRODUCT(F22*7)</f>
        <v>1004,99</v>
      </c>
      <c r="G23" s="21"/>
      <c r="H23" s="25"/>
    </row>
    <row r="24" spans="1:11" ht="16.5" thickTop="1" thickBot="1">
      <c r="A24" s="83"/>
      <c r="B24" s="84"/>
      <c r="C24" s="15" t="s">
        <v>31</v>
      </c>
      <c r="D24" s="16">
        <f>SUM(D22:D23)</f>
        <v>398</v>
      </c>
      <c r="E24" s="17"/>
      <c r="F24" s="18"/>
      <c r="G24" s="21"/>
      <c r="H24" s="25"/>
    </row>
    <row r="25" spans="1:11" ht="16.5" thickTop="1" thickBot="1">
      <c r="A25" s="77" t="s">
        <v>24</v>
      </c>
      <c r="B25" s="78"/>
      <c r="C25" s="89" t="s">
        <v>13</v>
      </c>
      <c r="D25" s="11">
        <v>195</v>
      </c>
      <c r="E25" s="10" t="s">
        <v>14</v>
      </c>
      <c r="F25" s="13">
        <v>163</v>
      </c>
      <c r="G25" s="20" t="s">
        <v>22</v>
      </c>
      <c r="H25" s="23" t="s">
        <v>28</v>
      </c>
    </row>
    <row r="26" spans="1:11" ht="36.75" customHeight="1" thickTop="1" thickBot="1">
      <c r="A26" s="80"/>
      <c r="B26" s="95"/>
      <c r="C26" s="94" t="s">
        <v>9</v>
      </c>
      <c r="D26" s="11">
        <v>195</v>
      </c>
      <c r="E26" s="10" t="s">
        <v>15</v>
      </c>
      <c r="F26" s="12" t="str">
        <f>IMPRODUCT(F25*7)</f>
        <v>1141</v>
      </c>
      <c r="G26" s="20"/>
      <c r="H26" s="22"/>
    </row>
    <row r="27" spans="1:11" ht="16.5" thickTop="1" thickBot="1">
      <c r="A27" s="80"/>
      <c r="B27" s="95"/>
      <c r="C27" s="94" t="s">
        <v>31</v>
      </c>
      <c r="D27" s="11">
        <f>SUM(D25:D26)</f>
        <v>390</v>
      </c>
      <c r="E27" s="10"/>
      <c r="F27" s="13"/>
      <c r="G27" s="21"/>
      <c r="H27" s="22"/>
    </row>
    <row r="28" spans="1:11" ht="16.5" thickTop="1" thickBot="1">
      <c r="A28" s="86" t="s">
        <v>29</v>
      </c>
      <c r="B28" s="96"/>
      <c r="C28" s="93" t="s">
        <v>8</v>
      </c>
      <c r="D28" s="16">
        <v>194.5</v>
      </c>
      <c r="E28" s="17" t="s">
        <v>14</v>
      </c>
      <c r="F28" s="18">
        <v>94.25</v>
      </c>
      <c r="G28" s="21" t="s">
        <v>22</v>
      </c>
      <c r="H28" s="26" t="s">
        <v>30</v>
      </c>
    </row>
    <row r="29" spans="1:11" ht="39.75" customHeight="1" thickTop="1" thickBot="1">
      <c r="A29" s="101"/>
      <c r="B29" s="103"/>
      <c r="C29" s="90" t="s">
        <v>9</v>
      </c>
      <c r="D29" s="16">
        <v>194.5</v>
      </c>
      <c r="E29" s="17" t="s">
        <v>15</v>
      </c>
      <c r="F29" s="19" t="str">
        <f>IMPRODUCT(F28*7)</f>
        <v>659,75</v>
      </c>
      <c r="G29" s="21"/>
      <c r="H29" s="25"/>
    </row>
    <row r="30" spans="1:11" ht="16.5" thickTop="1" thickBot="1">
      <c r="A30" s="101"/>
      <c r="B30" s="102"/>
      <c r="C30" s="93" t="s">
        <v>31</v>
      </c>
      <c r="D30" s="16">
        <f>SUM(D28:D29)</f>
        <v>389</v>
      </c>
      <c r="E30" s="17"/>
      <c r="F30" s="18"/>
      <c r="G30" s="21"/>
      <c r="H30" s="25"/>
    </row>
    <row r="31" spans="1:11" ht="16.5" thickTop="1" thickBot="1">
      <c r="A31" s="85" t="s">
        <v>16</v>
      </c>
      <c r="B31" s="78"/>
      <c r="C31" s="89" t="s">
        <v>8</v>
      </c>
      <c r="D31" s="11">
        <v>199</v>
      </c>
      <c r="E31" s="10" t="s">
        <v>14</v>
      </c>
      <c r="F31" s="13">
        <v>138.6</v>
      </c>
      <c r="G31" s="20" t="s">
        <v>22</v>
      </c>
      <c r="H31" s="23" t="s">
        <v>25</v>
      </c>
    </row>
    <row r="32" spans="1:11" ht="41.25" customHeight="1" thickTop="1" thickBot="1">
      <c r="A32" s="80"/>
      <c r="B32" s="88"/>
      <c r="C32" s="89" t="s">
        <v>9</v>
      </c>
      <c r="D32" s="11">
        <v>199</v>
      </c>
      <c r="E32" s="10" t="s">
        <v>15</v>
      </c>
      <c r="F32" s="12" t="str">
        <f>IMPRODUCT(F31*7)</f>
        <v>970,2</v>
      </c>
      <c r="G32" s="20"/>
      <c r="H32" s="22"/>
    </row>
    <row r="33" spans="1:8" ht="16.5" thickTop="1" thickBot="1">
      <c r="A33" s="78"/>
      <c r="B33" s="95"/>
      <c r="C33" s="94" t="s">
        <v>31</v>
      </c>
      <c r="D33" s="11">
        <f>SUM(D31:D32)</f>
        <v>398</v>
      </c>
      <c r="E33" s="10"/>
      <c r="F33" s="13"/>
      <c r="G33" s="20"/>
      <c r="H33" s="22"/>
    </row>
    <row r="34" spans="1:8" ht="15.75" thickTop="1">
      <c r="A34" s="87"/>
      <c r="B34" s="87"/>
      <c r="C34" s="4"/>
      <c r="D34" s="4"/>
      <c r="E34" s="4"/>
      <c r="F34" s="4"/>
      <c r="G34" s="4"/>
      <c r="H34" s="4"/>
    </row>
    <row r="35" spans="1:8">
      <c r="A35" s="8"/>
      <c r="B35" s="8"/>
      <c r="C35" s="4"/>
      <c r="D35" s="4"/>
      <c r="E35" s="4"/>
      <c r="F35" s="4"/>
      <c r="G35" s="4"/>
      <c r="H35" s="4"/>
    </row>
    <row r="38" spans="1:8">
      <c r="G38" s="4"/>
    </row>
    <row r="53" spans="8:8">
      <c r="H53" s="4"/>
    </row>
    <row r="60" spans="8:8">
      <c r="H60" s="4"/>
    </row>
    <row r="61" spans="8:8">
      <c r="H61" s="4"/>
    </row>
    <row r="62" spans="8:8">
      <c r="H62" s="4"/>
    </row>
    <row r="63" spans="8:8">
      <c r="H63" s="37"/>
    </row>
  </sheetData>
  <mergeCells count="12">
    <mergeCell ref="D9:E9"/>
    <mergeCell ref="D4:E4"/>
    <mergeCell ref="D5:E5"/>
    <mergeCell ref="D6:E6"/>
    <mergeCell ref="D7:E7"/>
    <mergeCell ref="D8:E8"/>
    <mergeCell ref="G15:G18"/>
    <mergeCell ref="H15:H18"/>
    <mergeCell ref="E15:F18"/>
    <mergeCell ref="A30:B30"/>
    <mergeCell ref="D15:D18"/>
    <mergeCell ref="A29:B29"/>
  </mergeCells>
  <hyperlinks>
    <hyperlink ref="H31" r:id="rId1"/>
    <hyperlink ref="H22" r:id="rId2"/>
    <hyperlink ref="H19" r:id="rId3"/>
    <hyperlink ref="H25" r:id="rId4"/>
    <hyperlink ref="H28" display="http://www.booking.com/hotel/jo/doubletree-by-hilton-aqaba.html?tab=1&amp;origin=hp&amp;error_url=%2Fhotel%2Fjo%2Fdoubletree-by-hilton-aqaba.nl.html%3Faid%3D356988%3Blabel%3Dgog235jc-hotel-nl-jo-doubletreeNbyNhiltonNaqaba-unspec-be-com%3Bsid%3D56a6499a2593245da14"/>
  </hyperlinks>
  <pageMargins left="0.7" right="0.7" top="0.75" bottom="0.75" header="0.3" footer="0.3"/>
  <pageSetup paperSize="9" orientation="portrait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4:I83"/>
  <sheetViews>
    <sheetView topLeftCell="A25" zoomScale="75" zoomScaleNormal="75" workbookViewId="0">
      <selection activeCell="K31" sqref="K31"/>
    </sheetView>
  </sheetViews>
  <sheetFormatPr defaultRowHeight="15"/>
  <cols>
    <col min="2" max="2" width="31.28515625" customWidth="1"/>
    <col min="3" max="3" width="24.42578125" customWidth="1"/>
    <col min="4" max="4" width="23" customWidth="1"/>
    <col min="5" max="5" width="18.28515625" customWidth="1"/>
    <col min="6" max="6" width="19.85546875" customWidth="1"/>
    <col min="7" max="7" width="18.140625" customWidth="1"/>
    <col min="8" max="8" width="19.140625" customWidth="1"/>
  </cols>
  <sheetData>
    <row r="4" spans="2:8" ht="98.25" thickBot="1">
      <c r="C4" s="34" t="s">
        <v>42</v>
      </c>
      <c r="E4" s="35" t="s">
        <v>43</v>
      </c>
      <c r="F4" s="35" t="s">
        <v>45</v>
      </c>
      <c r="G4" s="36" t="s">
        <v>44</v>
      </c>
      <c r="H4" s="36" t="s">
        <v>46</v>
      </c>
    </row>
    <row r="5" spans="2:8" ht="21.75" thickTop="1" thickBot="1">
      <c r="B5" s="27" t="s">
        <v>17</v>
      </c>
      <c r="C5" s="47">
        <v>398</v>
      </c>
      <c r="D5" s="41"/>
      <c r="E5" s="45">
        <v>399.8</v>
      </c>
      <c r="F5" s="48">
        <v>390</v>
      </c>
      <c r="G5" s="45">
        <v>398</v>
      </c>
      <c r="H5" s="55">
        <v>398</v>
      </c>
    </row>
    <row r="6" spans="2:8" ht="15.75" thickTop="1">
      <c r="B6" s="29"/>
      <c r="C6" s="111"/>
      <c r="D6" s="41"/>
      <c r="E6" s="111"/>
      <c r="F6" s="49"/>
      <c r="G6" s="113"/>
      <c r="H6" s="54"/>
    </row>
    <row r="7" spans="2:8" ht="15.75" thickBot="1">
      <c r="B7" s="29"/>
      <c r="C7" s="112"/>
      <c r="D7" s="41"/>
      <c r="E7" s="112"/>
      <c r="F7" s="49"/>
      <c r="G7" s="114"/>
      <c r="H7" s="56"/>
    </row>
    <row r="8" spans="2:8" ht="21.75" thickTop="1" thickBot="1">
      <c r="B8" s="27" t="s">
        <v>18</v>
      </c>
      <c r="C8" s="57">
        <v>970.2</v>
      </c>
      <c r="D8" s="60"/>
      <c r="E8" s="58">
        <v>1161</v>
      </c>
      <c r="F8" s="60">
        <v>1141</v>
      </c>
      <c r="G8" s="58">
        <v>1004.99</v>
      </c>
      <c r="H8" s="141">
        <v>659.75</v>
      </c>
    </row>
    <row r="9" spans="2:8" ht="16.5" thickTop="1" thickBot="1">
      <c r="B9" s="28" t="s">
        <v>34</v>
      </c>
      <c r="C9" s="120"/>
      <c r="D9" s="61"/>
      <c r="E9" s="116"/>
      <c r="F9" s="61"/>
      <c r="G9" s="118"/>
      <c r="H9" s="142"/>
    </row>
    <row r="10" spans="2:8" ht="16.5" thickTop="1" thickBot="1">
      <c r="B10" s="29"/>
      <c r="C10" s="121"/>
      <c r="D10" s="62"/>
      <c r="E10" s="117"/>
      <c r="F10" s="62"/>
      <c r="G10" s="119"/>
      <c r="H10" s="142"/>
    </row>
    <row r="11" spans="2:8" ht="21.75" thickTop="1" thickBot="1">
      <c r="B11" s="30" t="s">
        <v>19</v>
      </c>
      <c r="C11" s="51">
        <v>105</v>
      </c>
      <c r="D11" s="42" t="s">
        <v>69</v>
      </c>
      <c r="E11" s="45">
        <v>105</v>
      </c>
      <c r="F11" s="48">
        <v>105</v>
      </c>
      <c r="G11" s="45">
        <v>105</v>
      </c>
      <c r="H11" s="143">
        <v>105</v>
      </c>
    </row>
    <row r="12" spans="2:8" ht="16.5" thickTop="1" thickBot="1">
      <c r="B12" s="29" t="s">
        <v>35</v>
      </c>
      <c r="C12" s="110"/>
      <c r="D12" s="43" t="s">
        <v>70</v>
      </c>
      <c r="E12" s="111"/>
      <c r="F12" s="49"/>
      <c r="G12" s="113"/>
      <c r="H12" s="53"/>
    </row>
    <row r="13" spans="2:8" ht="16.5" thickTop="1" thickBot="1">
      <c r="B13" s="29" t="s">
        <v>36</v>
      </c>
      <c r="C13" s="110"/>
      <c r="D13" s="44" t="s">
        <v>37</v>
      </c>
      <c r="E13" s="112"/>
      <c r="F13" s="124"/>
      <c r="G13" s="125"/>
      <c r="H13" s="54"/>
    </row>
    <row r="14" spans="2:8" ht="21.75" thickTop="1" thickBot="1">
      <c r="B14" s="27" t="s">
        <v>20</v>
      </c>
      <c r="C14" s="123">
        <f>SUM(C15:C20)</f>
        <v>120</v>
      </c>
      <c r="D14" s="60"/>
      <c r="E14" s="57">
        <f>SUM(E15:E20)</f>
        <v>120</v>
      </c>
      <c r="F14" s="137">
        <f>SUM(F15:F20)</f>
        <v>120</v>
      </c>
      <c r="G14" s="59">
        <f>SUM(G15:G20)</f>
        <v>120</v>
      </c>
      <c r="H14" s="129">
        <f>SUM(H15:H20)</f>
        <v>120</v>
      </c>
    </row>
    <row r="15" spans="2:8" ht="16.5" thickTop="1" thickBot="1">
      <c r="B15" s="32" t="s">
        <v>38</v>
      </c>
      <c r="C15" s="115">
        <v>15</v>
      </c>
      <c r="D15" s="61"/>
      <c r="E15" s="128">
        <v>15</v>
      </c>
      <c r="F15" s="144">
        <v>15</v>
      </c>
      <c r="G15" s="132">
        <v>15</v>
      </c>
      <c r="H15" s="139">
        <v>15</v>
      </c>
    </row>
    <row r="16" spans="2:8" ht="16.5" thickTop="1" thickBot="1">
      <c r="B16" s="28" t="s">
        <v>39</v>
      </c>
      <c r="C16" s="115"/>
      <c r="D16" s="62"/>
      <c r="E16" s="127"/>
      <c r="F16" s="145"/>
      <c r="G16" s="133"/>
      <c r="H16" s="140"/>
    </row>
    <row r="17" spans="2:9" ht="16.5" thickTop="1" thickBot="1">
      <c r="B17" s="29" t="s">
        <v>40</v>
      </c>
      <c r="C17" s="57">
        <v>20</v>
      </c>
      <c r="D17" s="60"/>
      <c r="E17" s="126">
        <v>20</v>
      </c>
      <c r="F17" s="134">
        <v>20</v>
      </c>
      <c r="G17" s="58">
        <v>20</v>
      </c>
      <c r="H17" s="129">
        <v>20</v>
      </c>
    </row>
    <row r="18" spans="2:9" ht="16.5" thickTop="1" thickBot="1">
      <c r="B18" s="40" t="s">
        <v>41</v>
      </c>
      <c r="C18" s="57">
        <v>15</v>
      </c>
      <c r="D18" s="61"/>
      <c r="E18" s="59">
        <v>15</v>
      </c>
      <c r="F18" s="134">
        <v>15</v>
      </c>
      <c r="G18" s="58">
        <v>15</v>
      </c>
      <c r="H18" s="129">
        <v>15</v>
      </c>
    </row>
    <row r="19" spans="2:9" ht="16.5" thickTop="1" thickBot="1">
      <c r="B19" s="39" t="s">
        <v>48</v>
      </c>
      <c r="C19" s="57">
        <v>20</v>
      </c>
      <c r="D19" s="62"/>
      <c r="E19" s="59">
        <v>20</v>
      </c>
      <c r="F19" s="138">
        <v>20</v>
      </c>
      <c r="G19" s="58">
        <v>20</v>
      </c>
      <c r="H19" s="138">
        <v>20</v>
      </c>
      <c r="I19" s="136"/>
    </row>
    <row r="20" spans="2:9" ht="16.5" thickTop="1" thickBot="1">
      <c r="B20" s="39" t="s">
        <v>71</v>
      </c>
      <c r="C20" s="57">
        <v>50</v>
      </c>
      <c r="D20" s="62"/>
      <c r="E20" s="59">
        <v>50</v>
      </c>
      <c r="F20" s="134">
        <v>50</v>
      </c>
      <c r="G20" s="58">
        <v>50</v>
      </c>
      <c r="H20" s="137">
        <v>50</v>
      </c>
      <c r="I20" s="136"/>
    </row>
    <row r="21" spans="2:9" ht="21.75" thickTop="1" thickBot="1">
      <c r="B21" s="27" t="s">
        <v>21</v>
      </c>
      <c r="C21" s="47">
        <v>100</v>
      </c>
      <c r="D21" s="41"/>
      <c r="E21" s="46">
        <v>100</v>
      </c>
      <c r="F21" s="48">
        <v>100</v>
      </c>
      <c r="G21" s="45">
        <v>100</v>
      </c>
      <c r="H21" s="52">
        <v>100</v>
      </c>
    </row>
    <row r="22" spans="2:9" ht="21.75" thickTop="1" thickBot="1">
      <c r="B22" s="38" t="s">
        <v>47</v>
      </c>
      <c r="C22" s="57">
        <v>20</v>
      </c>
      <c r="D22" s="60"/>
      <c r="E22" s="59">
        <v>20</v>
      </c>
      <c r="F22" s="60">
        <v>20</v>
      </c>
      <c r="G22" s="58">
        <v>20</v>
      </c>
      <c r="H22" s="129">
        <v>20</v>
      </c>
    </row>
    <row r="23" spans="2:9" ht="16.5" thickTop="1" thickBot="1">
      <c r="B23" s="29"/>
      <c r="C23" s="47"/>
      <c r="D23" s="41"/>
      <c r="E23" s="47"/>
      <c r="F23" s="50"/>
      <c r="G23" s="45"/>
      <c r="H23" s="135"/>
      <c r="I23" s="136"/>
    </row>
    <row r="24" spans="2:9" ht="24.75" thickTop="1" thickBot="1">
      <c r="B24" s="29"/>
      <c r="C24" s="63">
        <f>SUM(C5,C8,C11,C14,C21,C22)</f>
        <v>1713.2</v>
      </c>
      <c r="D24" s="75"/>
      <c r="E24" s="131">
        <f>SUM(E5,E8,E11,E14,E21,E22)</f>
        <v>1905.8</v>
      </c>
      <c r="F24" s="130">
        <f>SUM(F5,F8,F11,F14,F21,F22)</f>
        <v>1876</v>
      </c>
      <c r="G24" s="64">
        <f>SUM(G5,G8,G11,G14,G21,G22)</f>
        <v>1747.99</v>
      </c>
      <c r="H24" s="65">
        <f>SUM(H5,H8,H11,H14,H21,H22)</f>
        <v>1402.75</v>
      </c>
    </row>
    <row r="32" spans="2:9" ht="26.25">
      <c r="C32" s="33" t="s">
        <v>49</v>
      </c>
      <c r="G32" s="33" t="s">
        <v>50</v>
      </c>
    </row>
    <row r="49" spans="3:7" ht="26.25">
      <c r="C49" s="33" t="s">
        <v>51</v>
      </c>
      <c r="G49" s="33" t="s">
        <v>44</v>
      </c>
    </row>
    <row r="67" spans="3:3" ht="26.25">
      <c r="C67" s="33" t="s">
        <v>52</v>
      </c>
    </row>
    <row r="83" spans="8:8">
      <c r="H83" t="s">
        <v>53</v>
      </c>
    </row>
  </sheetData>
  <mergeCells count="14">
    <mergeCell ref="H15:H16"/>
    <mergeCell ref="F15:F16"/>
    <mergeCell ref="C6:C7"/>
    <mergeCell ref="E6:E7"/>
    <mergeCell ref="G6:G7"/>
    <mergeCell ref="C9:C10"/>
    <mergeCell ref="E9:E10"/>
    <mergeCell ref="G9:G10"/>
    <mergeCell ref="C12:C13"/>
    <mergeCell ref="E12:E13"/>
    <mergeCell ref="G12:G13"/>
    <mergeCell ref="C15:C16"/>
    <mergeCell ref="E15:E16"/>
    <mergeCell ref="G15:G16"/>
  </mergeCells>
  <conditionalFormatting sqref="C24:H24">
    <cfRule type="cellIs" dxfId="0" priority="1" operator="greaterThan">
      <formula>1500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H42"/>
  <sheetViews>
    <sheetView tabSelected="1" workbookViewId="0">
      <selection activeCell="B26" sqref="B26"/>
    </sheetView>
  </sheetViews>
  <sheetFormatPr defaultRowHeight="15"/>
  <cols>
    <col min="1" max="1" width="26" customWidth="1"/>
    <col min="2" max="2" width="18.85546875" customWidth="1"/>
    <col min="3" max="3" width="26.42578125" customWidth="1"/>
  </cols>
  <sheetData>
    <row r="6" spans="1:3" ht="20.25">
      <c r="A6" s="122" t="s">
        <v>67</v>
      </c>
      <c r="B6" s="122"/>
      <c r="C6" s="122"/>
    </row>
    <row r="7" spans="1:3">
      <c r="A7" s="71"/>
      <c r="B7" s="72" t="s">
        <v>63</v>
      </c>
      <c r="C7" s="72" t="s">
        <v>64</v>
      </c>
    </row>
    <row r="8" spans="1:3">
      <c r="A8" s="69" t="s">
        <v>54</v>
      </c>
      <c r="B8" s="70">
        <v>398</v>
      </c>
      <c r="C8" s="73" t="s">
        <v>57</v>
      </c>
    </row>
    <row r="9" spans="1:3">
      <c r="A9" s="69" t="s">
        <v>18</v>
      </c>
      <c r="B9" s="70">
        <v>659.75</v>
      </c>
      <c r="C9" s="73" t="s">
        <v>58</v>
      </c>
    </row>
    <row r="10" spans="1:3">
      <c r="A10" s="69" t="s">
        <v>55</v>
      </c>
      <c r="B10" s="70">
        <v>105</v>
      </c>
      <c r="C10" s="73" t="s">
        <v>59</v>
      </c>
    </row>
    <row r="11" spans="1:3">
      <c r="A11" s="69" t="s">
        <v>20</v>
      </c>
      <c r="B11" s="70">
        <v>120</v>
      </c>
      <c r="C11" s="73" t="s">
        <v>60</v>
      </c>
    </row>
    <row r="12" spans="1:3">
      <c r="A12" s="69" t="s">
        <v>56</v>
      </c>
      <c r="B12" s="70">
        <v>100</v>
      </c>
      <c r="C12" s="73" t="s">
        <v>61</v>
      </c>
    </row>
    <row r="13" spans="1:3">
      <c r="A13" s="69" t="s">
        <v>47</v>
      </c>
      <c r="B13" s="70">
        <v>20</v>
      </c>
      <c r="C13" s="73" t="s">
        <v>62</v>
      </c>
    </row>
    <row r="14" spans="1:3">
      <c r="B14" s="74">
        <f>SUM(B8:B13)</f>
        <v>1402.75</v>
      </c>
    </row>
    <row r="18" spans="1:8" ht="20.25">
      <c r="A18" s="122" t="s">
        <v>68</v>
      </c>
      <c r="B18" s="122"/>
      <c r="C18" s="122"/>
    </row>
    <row r="19" spans="1:8">
      <c r="A19" s="71"/>
      <c r="B19" s="72" t="s">
        <v>63</v>
      </c>
      <c r="C19" s="72" t="s">
        <v>64</v>
      </c>
    </row>
    <row r="20" spans="1:8">
      <c r="A20" s="69" t="s">
        <v>54</v>
      </c>
      <c r="B20" s="70">
        <v>399.8</v>
      </c>
      <c r="C20" s="73" t="s">
        <v>65</v>
      </c>
    </row>
    <row r="21" spans="1:8">
      <c r="A21" s="69" t="s">
        <v>18</v>
      </c>
      <c r="B21" s="70">
        <v>1161</v>
      </c>
      <c r="C21" s="73" t="s">
        <v>66</v>
      </c>
    </row>
    <row r="22" spans="1:8">
      <c r="A22" s="69" t="s">
        <v>55</v>
      </c>
      <c r="B22" s="70">
        <v>105</v>
      </c>
      <c r="C22" s="73" t="s">
        <v>59</v>
      </c>
    </row>
    <row r="23" spans="1:8">
      <c r="A23" s="69" t="s">
        <v>20</v>
      </c>
      <c r="B23" s="70">
        <v>120</v>
      </c>
      <c r="C23" s="73" t="s">
        <v>60</v>
      </c>
    </row>
    <row r="24" spans="1:8" ht="26.25">
      <c r="A24" s="69" t="s">
        <v>56</v>
      </c>
      <c r="B24" s="70">
        <v>100</v>
      </c>
      <c r="C24" s="73" t="s">
        <v>61</v>
      </c>
      <c r="H24" s="33"/>
    </row>
    <row r="25" spans="1:8">
      <c r="A25" s="69" t="s">
        <v>47</v>
      </c>
      <c r="B25" s="70">
        <v>20</v>
      </c>
      <c r="C25" s="73">
        <v>41.78</v>
      </c>
    </row>
    <row r="26" spans="1:8">
      <c r="B26" s="74">
        <f>SUM(B20:B25)</f>
        <v>1905.8</v>
      </c>
    </row>
    <row r="42" spans="4:4" ht="26.25">
      <c r="D42" s="33"/>
    </row>
  </sheetData>
  <mergeCells count="2">
    <mergeCell ref="A6:C6"/>
    <mergeCell ref="A18:C18"/>
  </mergeCells>
  <conditionalFormatting sqref="B14">
    <cfRule type="cellIs" dxfId="2" priority="2" operator="greaterThan">
      <formula>1500</formula>
    </cfRule>
  </conditionalFormatting>
  <conditionalFormatting sqref="B26">
    <cfRule type="cellIs" dxfId="1" priority="1" operator="greaterThan">
      <formula>1500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vergelijking touroperators</vt:lpstr>
      <vt:lpstr>Berekening onkosten+ tabel</vt:lpstr>
      <vt:lpstr>reisformules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Delbaere</dc:creator>
  <cp:lastModifiedBy>Sophie Delbaere</cp:lastModifiedBy>
  <dcterms:created xsi:type="dcterms:W3CDTF">2013-02-05T17:03:34Z</dcterms:created>
  <dcterms:modified xsi:type="dcterms:W3CDTF">2013-02-11T16:37:24Z</dcterms:modified>
</cp:coreProperties>
</file>