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H83" i="1" l="1"/>
  <c r="H81" i="1"/>
  <c r="H71" i="1"/>
  <c r="H64" i="1"/>
  <c r="H62" i="1"/>
  <c r="H60" i="1"/>
  <c r="H58" i="1"/>
  <c r="H56" i="1"/>
  <c r="H9" i="1" l="1"/>
  <c r="H23" i="1"/>
  <c r="H36" i="1"/>
  <c r="H33" i="1" s="1"/>
  <c r="H44" i="1" s="1"/>
  <c r="H50" i="1" s="1"/>
  <c r="H21" i="1" l="1"/>
  <c r="H17" i="1"/>
  <c r="A3" i="1"/>
  <c r="C3" i="1"/>
  <c r="E3" i="1" l="1"/>
</calcChain>
</file>

<file path=xl/sharedStrings.xml><?xml version="1.0" encoding="utf-8"?>
<sst xmlns="http://schemas.openxmlformats.org/spreadsheetml/2006/main" count="38" uniqueCount="38">
  <si>
    <t>Onkosten reis Thailand</t>
  </si>
  <si>
    <r>
      <rPr>
        <sz val="18"/>
        <color rgb="FFC00000"/>
        <rFont val="Calibri"/>
        <family val="2"/>
        <scheme val="minor"/>
      </rPr>
      <t>Verblijf</t>
    </r>
    <r>
      <rPr>
        <sz val="18"/>
        <color theme="1"/>
        <rFont val="Calibri"/>
        <family val="2"/>
        <scheme val="minor"/>
      </rPr>
      <t xml:space="preserve"> </t>
    </r>
  </si>
  <si>
    <t>Ravindra Beach Resort &amp; Spa</t>
  </si>
  <si>
    <t>Vervoer</t>
  </si>
  <si>
    <t>Brussel (Brussels Airport)-Bangkok (Suvarnabhumi)-retour</t>
  </si>
  <si>
    <t>personen</t>
  </si>
  <si>
    <t>Totaal</t>
  </si>
  <si>
    <t>taxi bangkok-pattaya retour</t>
  </si>
  <si>
    <t>aantal keer</t>
  </si>
  <si>
    <t>Activiteiten</t>
  </si>
  <si>
    <t>Maaltijden</t>
  </si>
  <si>
    <t>Shoppen in bangkok</t>
  </si>
  <si>
    <t>Waterpretpark</t>
  </si>
  <si>
    <t>Olifantentrektocht</t>
  </si>
  <si>
    <t xml:space="preserve">Souvernirs </t>
  </si>
  <si>
    <t>Totaal reis</t>
  </si>
  <si>
    <t>Ritten</t>
  </si>
  <si>
    <t>Toegang 2 personen</t>
  </si>
  <si>
    <t>Kostprijs</t>
  </si>
  <si>
    <t>Totaal eten</t>
  </si>
  <si>
    <t>Totaal verblijf</t>
  </si>
  <si>
    <t>Totaal Vervoer</t>
  </si>
  <si>
    <t>Totaal activiteiten</t>
  </si>
  <si>
    <t>Prijzenvergelijking verschillende touroperators</t>
  </si>
  <si>
    <t>Vliegreis voor 2 personen</t>
  </si>
  <si>
    <t>Turkish Airlines</t>
  </si>
  <si>
    <t>KLM</t>
  </si>
  <si>
    <t>Jet Airways</t>
  </si>
  <si>
    <t>Swiss</t>
  </si>
  <si>
    <t>Aeroflot</t>
  </si>
  <si>
    <t>Hotel voor 2 personen</t>
  </si>
  <si>
    <t>Booking.com</t>
  </si>
  <si>
    <t>Thomas Cook</t>
  </si>
  <si>
    <t>Agoda</t>
  </si>
  <si>
    <t>Expedia</t>
  </si>
  <si>
    <t>Hotels</t>
  </si>
  <si>
    <t>Goedkoopste vakantie</t>
  </si>
  <si>
    <t>Duurste vakantie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</si>
</sst>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€&quot;\ #,##0.00;[Red]&quot;€&quot;\ \-#,##0.00"/>
    <numFmt numFmtId="44" formatCode="_ &quot;€&quot;\ * #,##0.00_ ;_ &quot;€&quot;\ * \-#,##0.00_ ;_ &quot;€&quot;\ * &quot;-&quot;??_ ;_ @_ "/>
    <numFmt numFmtId="164" formatCode="_ [$€-813]\ * #,##0.00_ ;_ [$€-813]\ * \-#,##0.00_ ;_ [$€-813]\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0"/>
      <name val="Arial"/>
      <family val="2"/>
    </font>
    <font>
      <sz val="18"/>
      <color rgb="FFC0000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20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14" fontId="0" fillId="0" borderId="0" xfId="0" applyNumberFormat="1"/>
    <xf numFmtId="0" fontId="5" fillId="0" borderId="0" xfId="0" applyFont="1"/>
    <xf numFmtId="8" fontId="0" fillId="0" borderId="0" xfId="0" applyNumberFormat="1"/>
    <xf numFmtId="0" fontId="0" fillId="0" borderId="0" xfId="0"/>
    <xf numFmtId="164" fontId="0" fillId="0" borderId="0" xfId="0" applyNumberFormat="1"/>
    <xf numFmtId="44" fontId="0" fillId="0" borderId="0" xfId="1" applyFont="1"/>
    <xf numFmtId="44" fontId="0" fillId="0" borderId="0" xfId="0" applyNumberFormat="1"/>
    <xf numFmtId="0" fontId="0" fillId="0" borderId="0" xfId="0" applyNumberFormat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2" fontId="0" fillId="0" borderId="0" xfId="0" applyNumberFormat="1"/>
    <xf numFmtId="2" fontId="0" fillId="3" borderId="0" xfId="0" applyNumberFormat="1" applyFill="1"/>
  </cellXfs>
  <cellStyles count="2">
    <cellStyle name="Standaard" xfId="0" builtinId="0"/>
    <cellStyle name="Valuta" xfId="1" builtinId="4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247650</xdr:colOff>
      <xdr:row>3</xdr:row>
      <xdr:rowOff>95250</xdr:rowOff>
    </xdr:from>
    <xdr:to>
      <xdr:col>19</xdr:col>
      <xdr:colOff>565039</xdr:colOff>
      <xdr:row>21</xdr:row>
      <xdr:rowOff>188923</xdr:rowOff>
    </xdr:to>
    <xdr:pic>
      <xdr:nvPicPr>
        <xdr:cNvPr id="6" name="Afbeelding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91450" y="857250"/>
          <a:ext cx="4584589" cy="37798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topLeftCell="A73" zoomScaleNormal="100" workbookViewId="0">
      <selection activeCell="H9" sqref="H9"/>
    </sheetView>
  </sheetViews>
  <sheetFormatPr defaultRowHeight="15" x14ac:dyDescent="0.25"/>
  <cols>
    <col min="1" max="1" width="10.7109375" bestFit="1" customWidth="1"/>
    <col min="3" max="3" width="9.7109375" bestFit="1" customWidth="1"/>
    <col min="8" max="8" width="10.42578125" bestFit="1" customWidth="1"/>
  </cols>
  <sheetData>
    <row r="1" spans="1:11" ht="30" x14ac:dyDescent="0.4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3" spans="1:11" x14ac:dyDescent="0.25">
      <c r="A3" s="1">
        <f ca="1">TODAY()</f>
        <v>41729</v>
      </c>
      <c r="C3" s="1">
        <f>DATE(2015,2,5)</f>
        <v>42040</v>
      </c>
      <c r="E3">
        <f ca="1">C3-A3</f>
        <v>311</v>
      </c>
    </row>
    <row r="5" spans="1:11" ht="23.25" x14ac:dyDescent="0.35">
      <c r="A5" s="13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7" spans="1:11" ht="15.75" x14ac:dyDescent="0.25">
      <c r="A7" s="2" t="s">
        <v>2</v>
      </c>
      <c r="F7" s="3"/>
      <c r="H7" s="5">
        <v>613.76</v>
      </c>
    </row>
    <row r="9" spans="1:11" x14ac:dyDescent="0.25">
      <c r="A9" t="s">
        <v>20</v>
      </c>
      <c r="H9" s="20">
        <f>H7</f>
        <v>613.76</v>
      </c>
    </row>
    <row r="10" spans="1:11" ht="26.25" x14ac:dyDescent="0.4">
      <c r="A10" s="9" t="s">
        <v>3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3" spans="1:11" x14ac:dyDescent="0.25">
      <c r="A13" s="15" t="s">
        <v>4</v>
      </c>
      <c r="B13" s="15"/>
      <c r="C13" s="15"/>
      <c r="D13" s="15"/>
      <c r="E13" s="15"/>
      <c r="F13" s="15"/>
      <c r="H13" s="5">
        <v>575</v>
      </c>
    </row>
    <row r="15" spans="1:11" x14ac:dyDescent="0.25">
      <c r="A15" t="s">
        <v>5</v>
      </c>
      <c r="B15">
        <v>2</v>
      </c>
      <c r="H15">
        <v>2</v>
      </c>
    </row>
    <row r="17" spans="1:11" x14ac:dyDescent="0.25">
      <c r="A17" t="s">
        <v>6</v>
      </c>
      <c r="H17" s="5">
        <f>H13*H15</f>
        <v>1150</v>
      </c>
    </row>
    <row r="19" spans="1:11" x14ac:dyDescent="0.25">
      <c r="A19" t="s">
        <v>7</v>
      </c>
      <c r="H19" s="6">
        <v>29.06</v>
      </c>
    </row>
    <row r="21" spans="1:11" x14ac:dyDescent="0.25">
      <c r="A21" t="s">
        <v>8</v>
      </c>
      <c r="B21">
        <v>4</v>
      </c>
      <c r="H21" s="5">
        <f>H19*B21</f>
        <v>116.24</v>
      </c>
    </row>
    <row r="23" spans="1:11" x14ac:dyDescent="0.25">
      <c r="A23" t="s">
        <v>21</v>
      </c>
      <c r="H23" s="20">
        <f>H17+H21</f>
        <v>1266.24</v>
      </c>
    </row>
    <row r="24" spans="1:11" ht="26.25" x14ac:dyDescent="0.4">
      <c r="A24" s="9" t="s">
        <v>10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6" spans="1:11" s="4" customFormat="1" x14ac:dyDescent="0.25">
      <c r="A26" s="4" t="s">
        <v>19</v>
      </c>
      <c r="H26" s="20">
        <v>600</v>
      </c>
    </row>
    <row r="27" spans="1:11" s="4" customFormat="1" x14ac:dyDescent="0.25"/>
    <row r="28" spans="1:11" ht="26.25" x14ac:dyDescent="0.4">
      <c r="A28" s="9" t="s">
        <v>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31" spans="1:11" x14ac:dyDescent="0.25">
      <c r="A31" t="s">
        <v>11</v>
      </c>
      <c r="H31" s="7">
        <v>400</v>
      </c>
    </row>
    <row r="33" spans="1:11" x14ac:dyDescent="0.25">
      <c r="A33" t="s">
        <v>12</v>
      </c>
      <c r="H33" s="7">
        <f>H34+H36</f>
        <v>40.320000000000007</v>
      </c>
    </row>
    <row r="34" spans="1:11" s="4" customFormat="1" x14ac:dyDescent="0.25">
      <c r="A34" s="4" t="s">
        <v>17</v>
      </c>
      <c r="H34" s="7">
        <v>4.4800000000000004</v>
      </c>
    </row>
    <row r="35" spans="1:11" s="4" customFormat="1" x14ac:dyDescent="0.25">
      <c r="A35" s="4" t="s">
        <v>16</v>
      </c>
      <c r="H35" s="8">
        <v>16</v>
      </c>
    </row>
    <row r="36" spans="1:11" s="4" customFormat="1" x14ac:dyDescent="0.25">
      <c r="A36" s="4" t="s">
        <v>18</v>
      </c>
      <c r="H36" s="7">
        <f>2.24*H35</f>
        <v>35.840000000000003</v>
      </c>
    </row>
    <row r="37" spans="1:11" s="4" customFormat="1" x14ac:dyDescent="0.25">
      <c r="H37" s="7"/>
    </row>
    <row r="38" spans="1:11" s="4" customFormat="1" x14ac:dyDescent="0.25">
      <c r="H38" s="7"/>
    </row>
    <row r="40" spans="1:11" x14ac:dyDescent="0.25">
      <c r="A40" t="s">
        <v>13</v>
      </c>
      <c r="H40" s="7">
        <v>50</v>
      </c>
    </row>
    <row r="41" spans="1:11" x14ac:dyDescent="0.25">
      <c r="K41" s="19"/>
    </row>
    <row r="42" spans="1:11" x14ac:dyDescent="0.25">
      <c r="A42" t="s">
        <v>14</v>
      </c>
      <c r="H42" s="7">
        <v>29.68</v>
      </c>
    </row>
    <row r="44" spans="1:11" x14ac:dyDescent="0.25">
      <c r="A44" t="s">
        <v>22</v>
      </c>
      <c r="H44" s="20">
        <f>H31+H33+H40+H42</f>
        <v>520</v>
      </c>
    </row>
    <row r="47" spans="1:11" ht="26.25" x14ac:dyDescent="0.4">
      <c r="A47" s="9" t="s">
        <v>15</v>
      </c>
      <c r="B47" s="9"/>
      <c r="C47" s="9"/>
      <c r="D47" s="9"/>
      <c r="E47" s="9"/>
      <c r="F47" s="9"/>
      <c r="G47" s="9"/>
      <c r="H47" s="9"/>
      <c r="I47" s="9"/>
      <c r="J47" s="9"/>
      <c r="K47" s="9"/>
    </row>
    <row r="50" spans="1:11" x14ac:dyDescent="0.25">
      <c r="H50" s="5">
        <f>3000-H9-H23-H26-H44</f>
        <v>0</v>
      </c>
    </row>
    <row r="52" spans="1:11" ht="26.25" x14ac:dyDescent="0.4">
      <c r="A52" s="9" t="s">
        <v>23</v>
      </c>
      <c r="B52" s="9"/>
      <c r="C52" s="9"/>
      <c r="D52" s="9"/>
      <c r="E52" s="9"/>
      <c r="F52" s="9"/>
      <c r="G52" s="9"/>
      <c r="H52" s="9"/>
      <c r="I52" s="9"/>
      <c r="J52" s="9"/>
      <c r="K52" s="9"/>
    </row>
    <row r="54" spans="1:11" ht="15.75" thickBot="1" x14ac:dyDescent="0.3">
      <c r="A54" s="16" t="s">
        <v>24</v>
      </c>
      <c r="B54" s="17"/>
      <c r="C54" s="18"/>
    </row>
    <row r="55" spans="1:11" ht="15.75" thickTop="1" x14ac:dyDescent="0.25"/>
    <row r="56" spans="1:11" x14ac:dyDescent="0.25">
      <c r="A56" t="s">
        <v>25</v>
      </c>
      <c r="H56" s="7">
        <f>2*575.92</f>
        <v>1151.8399999999999</v>
      </c>
    </row>
    <row r="57" spans="1:11" x14ac:dyDescent="0.25">
      <c r="H57" s="7"/>
    </row>
    <row r="58" spans="1:11" x14ac:dyDescent="0.25">
      <c r="A58" t="s">
        <v>26</v>
      </c>
      <c r="H58" s="7">
        <f>2*645.55</f>
        <v>1291.0999999999999</v>
      </c>
    </row>
    <row r="59" spans="1:11" x14ac:dyDescent="0.25">
      <c r="H59" s="7"/>
    </row>
    <row r="60" spans="1:11" x14ac:dyDescent="0.25">
      <c r="A60" t="s">
        <v>27</v>
      </c>
      <c r="H60" s="7">
        <f>2*675</f>
        <v>1350</v>
      </c>
    </row>
    <row r="61" spans="1:11" x14ac:dyDescent="0.25">
      <c r="H61" s="7"/>
    </row>
    <row r="62" spans="1:11" x14ac:dyDescent="0.25">
      <c r="A62" t="s">
        <v>28</v>
      </c>
      <c r="H62" s="7">
        <f>2*1264.45</f>
        <v>2528.9</v>
      </c>
    </row>
    <row r="63" spans="1:11" x14ac:dyDescent="0.25">
      <c r="H63" s="7"/>
    </row>
    <row r="64" spans="1:11" x14ac:dyDescent="0.25">
      <c r="A64" t="s">
        <v>29</v>
      </c>
      <c r="H64" s="7">
        <f>2*729.17</f>
        <v>1458.34</v>
      </c>
    </row>
    <row r="65" spans="1:8" x14ac:dyDescent="0.25">
      <c r="H65" s="7"/>
    </row>
    <row r="66" spans="1:8" x14ac:dyDescent="0.25">
      <c r="H66" s="7"/>
    </row>
    <row r="67" spans="1:8" ht="15.75" thickBot="1" x14ac:dyDescent="0.3">
      <c r="A67" s="16" t="s">
        <v>30</v>
      </c>
      <c r="B67" s="17"/>
      <c r="C67" s="18"/>
      <c r="H67" s="7"/>
    </row>
    <row r="68" spans="1:8" ht="15.75" thickTop="1" x14ac:dyDescent="0.25">
      <c r="H68" s="7"/>
    </row>
    <row r="69" spans="1:8" x14ac:dyDescent="0.25">
      <c r="A69" t="s">
        <v>31</v>
      </c>
      <c r="H69" s="7">
        <v>714</v>
      </c>
    </row>
    <row r="70" spans="1:8" x14ac:dyDescent="0.25">
      <c r="H70" s="7"/>
    </row>
    <row r="71" spans="1:8" x14ac:dyDescent="0.25">
      <c r="A71" t="s">
        <v>32</v>
      </c>
      <c r="H71" s="7">
        <f>2*271</f>
        <v>542</v>
      </c>
    </row>
    <row r="72" spans="1:8" x14ac:dyDescent="0.25">
      <c r="H72" s="7"/>
    </row>
    <row r="73" spans="1:8" x14ac:dyDescent="0.25">
      <c r="A73" t="s">
        <v>33</v>
      </c>
      <c r="H73" s="7">
        <v>613.76</v>
      </c>
    </row>
    <row r="74" spans="1:8" x14ac:dyDescent="0.25">
      <c r="H74" s="7"/>
    </row>
    <row r="75" spans="1:8" x14ac:dyDescent="0.25">
      <c r="A75" t="s">
        <v>34</v>
      </c>
      <c r="H75" s="7">
        <v>1074.32</v>
      </c>
    </row>
    <row r="76" spans="1:8" x14ac:dyDescent="0.25">
      <c r="H76" s="7"/>
    </row>
    <row r="77" spans="1:8" x14ac:dyDescent="0.25">
      <c r="A77" t="s">
        <v>35</v>
      </c>
      <c r="H77" s="7">
        <v>967</v>
      </c>
    </row>
    <row r="81" spans="1:8" ht="15.75" thickBot="1" x14ac:dyDescent="0.3">
      <c r="A81" s="16" t="s">
        <v>36</v>
      </c>
      <c r="B81" s="17"/>
      <c r="C81" s="18"/>
      <c r="H81" s="7">
        <f>MIN(H56:H64)+MIN(H69:H77)</f>
        <v>1693.84</v>
      </c>
    </row>
    <row r="82" spans="1:8" ht="15.75" thickTop="1" x14ac:dyDescent="0.25"/>
    <row r="83" spans="1:8" ht="15.75" thickBot="1" x14ac:dyDescent="0.3">
      <c r="A83" s="16" t="s">
        <v>37</v>
      </c>
      <c r="B83" s="17"/>
      <c r="C83" s="18"/>
      <c r="H83" s="7">
        <f>MAX(H56:H64)+MAX(H69:H77)</f>
        <v>3603.2200000000003</v>
      </c>
    </row>
    <row r="84" spans="1:8" ht="15.75" thickTop="1" x14ac:dyDescent="0.25"/>
  </sheetData>
  <mergeCells count="12">
    <mergeCell ref="A52:K52"/>
    <mergeCell ref="A54:C54"/>
    <mergeCell ref="A67:C67"/>
    <mergeCell ref="A81:C81"/>
    <mergeCell ref="A83:C83"/>
    <mergeCell ref="A28:K28"/>
    <mergeCell ref="A47:K47"/>
    <mergeCell ref="A1:K1"/>
    <mergeCell ref="A5:K5"/>
    <mergeCell ref="A10:K10"/>
    <mergeCell ref="A13:F13"/>
    <mergeCell ref="A24:K24"/>
  </mergeCells>
  <conditionalFormatting sqref="H50">
    <cfRule type="cellIs" dxfId="0" priority="6" operator="lessThan">
      <formula>0</formula>
    </cfRule>
    <cfRule type="cellIs" dxfId="1" priority="5" operator="lessThan">
      <formula>" € -   "</formula>
    </cfRule>
    <cfRule type="cellIs" dxfId="2" priority="4" operator="lessThan">
      <formula>0</formula>
    </cfRule>
    <cfRule type="cellIs" dxfId="3" priority="3" operator="equal">
      <formula>-1</formula>
    </cfRule>
    <cfRule type="cellIs" dxfId="4" priority="2" operator="lessThan">
      <formula>" € -   "</formula>
    </cfRule>
    <cfRule type="cellIs" dxfId="5" priority="1" operator="lessThan">
      <formula>"&lt;1"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Kids</dc:creator>
  <cp:lastModifiedBy>Isabel</cp:lastModifiedBy>
  <dcterms:created xsi:type="dcterms:W3CDTF">2014-03-19T13:52:43Z</dcterms:created>
  <dcterms:modified xsi:type="dcterms:W3CDTF">2014-03-31T18:46:31Z</dcterms:modified>
</cp:coreProperties>
</file>