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58" activeTab="2"/>
  </bookViews>
  <sheets>
    <sheet name="Asp 12 jaar" sheetId="1" r:id="rId1"/>
    <sheet name="Asp 13 jaar" sheetId="2" r:id="rId2"/>
    <sheet name="Asp 14 jaar" sheetId="3" r:id="rId3"/>
  </sheets>
  <definedNames>
    <definedName name="_xlnm._FilterDatabase" localSheetId="0" hidden="1">'Asp 12 jaar'!$A$4:$W$46</definedName>
    <definedName name="_xlnm._FilterDatabase" localSheetId="1" hidden="1">'Asp 13 jaar'!$A$4:$W$61</definedName>
    <definedName name="_xlnm._FilterDatabase" localSheetId="2" hidden="1">'Asp 14 jaar'!$A$4:$W$46</definedName>
  </definedNames>
  <calcPr fullCalcOnLoad="1"/>
</workbook>
</file>

<file path=xl/sharedStrings.xml><?xml version="1.0" encoding="utf-8"?>
<sst xmlns="http://schemas.openxmlformats.org/spreadsheetml/2006/main" count="1634" uniqueCount="355">
  <si>
    <t>KLASSEMENT ASPIRANTEN 12 JAAR 2011</t>
  </si>
  <si>
    <t>Dessel</t>
  </si>
  <si>
    <t>Pepingen</t>
  </si>
  <si>
    <t>Antwerpen</t>
  </si>
  <si>
    <t>Moerbeke</t>
  </si>
  <si>
    <t>Averbode</t>
  </si>
  <si>
    <t>Kortenaken</t>
  </si>
  <si>
    <t>Paal</t>
  </si>
  <si>
    <t>Geraardsbergen</t>
  </si>
  <si>
    <t>Eksel</t>
  </si>
  <si>
    <t>Kessel</t>
  </si>
  <si>
    <t>Moerzeke</t>
  </si>
  <si>
    <t>Beringen</t>
  </si>
  <si>
    <t>Ravels</t>
  </si>
  <si>
    <t>totaal</t>
  </si>
  <si>
    <t>Langdorp</t>
  </si>
  <si>
    <t>Kielich</t>
  </si>
  <si>
    <t>Timo</t>
  </si>
  <si>
    <t>LMTB GEDIMMO ROBUS</t>
  </si>
  <si>
    <t>Vertongen</t>
  </si>
  <si>
    <t>Jens</t>
  </si>
  <si>
    <t xml:space="preserve">DCM-GB VORSELAAR CYCLING TEAM VZW </t>
  </si>
  <si>
    <t>DNS</t>
  </si>
  <si>
    <t>Platteeuw</t>
  </si>
  <si>
    <t>Robbe</t>
  </si>
  <si>
    <t xml:space="preserve">LA BICYCLETTA </t>
  </si>
  <si>
    <t>Pijpers</t>
  </si>
  <si>
    <t>Wouter</t>
  </si>
  <si>
    <t xml:space="preserve">OFF ROAD CLUB BMX 2000 DESSEL VZW </t>
  </si>
  <si>
    <t xml:space="preserve">Van Ham </t>
  </si>
  <si>
    <t>Niels</t>
  </si>
  <si>
    <t>MTB TEAM LANGDORP VZW</t>
  </si>
  <si>
    <t xml:space="preserve">De Graeve </t>
  </si>
  <si>
    <t>Brain</t>
  </si>
  <si>
    <t xml:space="preserve">VANOMOBIL MTB CYCLING TEAM </t>
  </si>
  <si>
    <t>Smet</t>
  </si>
  <si>
    <t>Jonas</t>
  </si>
  <si>
    <t>RUDYCO CYCLING TEAM</t>
  </si>
  <si>
    <t>De Vries</t>
  </si>
  <si>
    <t>Joppe</t>
  </si>
  <si>
    <t>Zwse MTB vereninging Xtreme</t>
  </si>
  <si>
    <t>Janssens</t>
  </si>
  <si>
    <t>Pieter</t>
  </si>
  <si>
    <t>SUPER BIKERS ECOLE VTT</t>
  </si>
  <si>
    <t>Staljanssens</t>
  </si>
  <si>
    <t>Refa</t>
  </si>
  <si>
    <t>Valcke</t>
  </si>
  <si>
    <t>Owen</t>
  </si>
  <si>
    <t xml:space="preserve">TREK-KMC MOUNTAINBIKETEAM VZW </t>
  </si>
  <si>
    <t>Vrachten</t>
  </si>
  <si>
    <t>Arne</t>
  </si>
  <si>
    <t>KON. BALEN B.C. V.Z.W.</t>
  </si>
  <si>
    <t>Poel</t>
  </si>
  <si>
    <t>Jordi</t>
  </si>
  <si>
    <t>Geeraerts</t>
  </si>
  <si>
    <t>Viktor</t>
  </si>
  <si>
    <t xml:space="preserve">TEAM DW BIKES </t>
  </si>
  <si>
    <t>Beeckmans</t>
  </si>
  <si>
    <t>Sara</t>
  </si>
  <si>
    <t xml:space="preserve">W.A.C. TEAM HOBOKEN (KON.) V.Z.W. </t>
  </si>
  <si>
    <t>Verberckmoes</t>
  </si>
  <si>
    <t>Fabio</t>
  </si>
  <si>
    <t>VA-CYCLING TEAM ZELE</t>
  </si>
  <si>
    <t>De Lie</t>
  </si>
  <si>
    <t>Axel</t>
  </si>
  <si>
    <t>WINDOSE-GRANVILLE TEAM</t>
  </si>
  <si>
    <t>Peeters</t>
  </si>
  <si>
    <t>Kyle</t>
  </si>
  <si>
    <t>Vliegen</t>
  </si>
  <si>
    <t>Pieter-Jan</t>
  </si>
  <si>
    <t xml:space="preserve">HAGELAND CYCLING TEAM </t>
  </si>
  <si>
    <t>Galicia</t>
  </si>
  <si>
    <t>Seppe</t>
  </si>
  <si>
    <t xml:space="preserve">WSC HAND IN HAND BAAL </t>
  </si>
  <si>
    <t>Van Doosselaere</t>
  </si>
  <si>
    <t>Dowan</t>
  </si>
  <si>
    <t>Cycling team Kessel</t>
  </si>
  <si>
    <t>Hebing</t>
  </si>
  <si>
    <t>Demiz</t>
  </si>
  <si>
    <t>APPELDOORN</t>
  </si>
  <si>
    <t>Imholz</t>
  </si>
  <si>
    <t>Lars</t>
  </si>
  <si>
    <t>GRTC EXCELSIOR</t>
  </si>
  <si>
    <t>Goossens</t>
  </si>
  <si>
    <t xml:space="preserve">Rob </t>
  </si>
  <si>
    <t>Provinciale afdeling</t>
  </si>
  <si>
    <t>Vanecht</t>
  </si>
  <si>
    <t>DE BEVERCROSSERS</t>
  </si>
  <si>
    <t>Van Der Merijden</t>
  </si>
  <si>
    <t>Anouk</t>
  </si>
  <si>
    <t>GRC JAN VAN ARCKEL</t>
  </si>
  <si>
    <t>Arnoets</t>
  </si>
  <si>
    <t>Yoran</t>
  </si>
  <si>
    <t>Stickens</t>
  </si>
  <si>
    <t>Robin</t>
  </si>
  <si>
    <t>Scaponi</t>
  </si>
  <si>
    <t>Dante</t>
  </si>
  <si>
    <t>Wouters</t>
  </si>
  <si>
    <t>Stef</t>
  </si>
  <si>
    <t>De Meyer</t>
  </si>
  <si>
    <t>Jarne</t>
  </si>
  <si>
    <t>Maes</t>
  </si>
  <si>
    <t>Medric</t>
  </si>
  <si>
    <t>BLANC GILETS</t>
  </si>
  <si>
    <t>Van Saen</t>
  </si>
  <si>
    <t>Jonathan</t>
  </si>
  <si>
    <t>AH DE GENTSE RIJSCHOOL</t>
  </si>
  <si>
    <t>Goergen</t>
  </si>
  <si>
    <t>Christophe</t>
  </si>
  <si>
    <t>RED BIKERS</t>
  </si>
  <si>
    <t>Jacobs</t>
  </si>
  <si>
    <t>Brett</t>
  </si>
  <si>
    <t>LOTTO OLYMPIA TIENEN</t>
  </si>
  <si>
    <t>Keldermans</t>
  </si>
  <si>
    <t>Kobe</t>
  </si>
  <si>
    <t>SPORT EN STEUN LEOPOLDSBURG</t>
  </si>
  <si>
    <t>Bollen</t>
  </si>
  <si>
    <t>Stan</t>
  </si>
  <si>
    <t>Jarod</t>
  </si>
  <si>
    <t>KLASSEMENT ASPIRANTEN 13 JAAR 2011</t>
  </si>
  <si>
    <t>Van Ingelgom</t>
  </si>
  <si>
    <t>Tom</t>
  </si>
  <si>
    <t>Driesen</t>
  </si>
  <si>
    <t>Verhulst</t>
  </si>
  <si>
    <t>Emile</t>
  </si>
  <si>
    <t xml:space="preserve">WAASLAND MOUNTAINBIKE TEAM </t>
  </si>
  <si>
    <t>Dieleman</t>
  </si>
  <si>
    <t>Van Asbroeck</t>
  </si>
  <si>
    <t>Bert</t>
  </si>
  <si>
    <t xml:space="preserve">LOTTO OLYMPIA TIENEN </t>
  </si>
  <si>
    <t>Pauwels</t>
  </si>
  <si>
    <t>Tijl</t>
  </si>
  <si>
    <t>Van Der Sande</t>
  </si>
  <si>
    <t>Rick</t>
  </si>
  <si>
    <t>VLAAMS-BRABANTSE AFDELING</t>
  </si>
  <si>
    <t>Geluykens</t>
  </si>
  <si>
    <t>Thor</t>
  </si>
  <si>
    <t>Van Assche</t>
  </si>
  <si>
    <t>Ryckaerd</t>
  </si>
  <si>
    <t>Tibo</t>
  </si>
  <si>
    <t>Blommen</t>
  </si>
  <si>
    <t>Dennis</t>
  </si>
  <si>
    <t>Beck</t>
  </si>
  <si>
    <t>Cedric</t>
  </si>
  <si>
    <t>Wuyts</t>
  </si>
  <si>
    <t>Mathijs</t>
  </si>
  <si>
    <t>CYCLING TEAM 99 V.Z.W. SCHRIEK</t>
  </si>
  <si>
    <t>Roggeman</t>
  </si>
  <si>
    <t>Wout</t>
  </si>
  <si>
    <t>Colman</t>
  </si>
  <si>
    <t>Alex</t>
  </si>
  <si>
    <t xml:space="preserve">WIELERTEAM WAASLAND VZW </t>
  </si>
  <si>
    <t>Herremans</t>
  </si>
  <si>
    <t>Rik</t>
  </si>
  <si>
    <t>Cara</t>
  </si>
  <si>
    <t>Remi</t>
  </si>
  <si>
    <t>Struyf</t>
  </si>
  <si>
    <t>Lize</t>
  </si>
  <si>
    <t>Leemans</t>
  </si>
  <si>
    <t>Van De Velde</t>
  </si>
  <si>
    <t>Guillaume</t>
  </si>
  <si>
    <t>Van de Voorde</t>
  </si>
  <si>
    <t>Lennert</t>
  </si>
  <si>
    <t>Schol</t>
  </si>
  <si>
    <t>Wietse</t>
  </si>
  <si>
    <t>Van Thillo</t>
  </si>
  <si>
    <t>Lotte</t>
  </si>
  <si>
    <t>Boden</t>
  </si>
  <si>
    <t>Huismans</t>
  </si>
  <si>
    <t>Jeffrey</t>
  </si>
  <si>
    <t>Vandermosten</t>
  </si>
  <si>
    <t>Van Stayen</t>
  </si>
  <si>
    <t>Maarten</t>
  </si>
  <si>
    <t>Baude</t>
  </si>
  <si>
    <t>Arthur</t>
  </si>
  <si>
    <t>Guisset</t>
  </si>
  <si>
    <t>Sam</t>
  </si>
  <si>
    <t>Serré</t>
  </si>
  <si>
    <t xml:space="preserve">VZW DE DEMERSPURTERS </t>
  </si>
  <si>
    <t>Jaspers</t>
  </si>
  <si>
    <t>Jappe</t>
  </si>
  <si>
    <t xml:space="preserve">SPORT EN STEUN - LEOPOLDSBURG </t>
  </si>
  <si>
    <t>Vanborm</t>
  </si>
  <si>
    <t>Kenneth</t>
  </si>
  <si>
    <t xml:space="preserve">JONGE RENNERS ROESELARE </t>
  </si>
  <si>
    <t>Claes</t>
  </si>
  <si>
    <t>Proost</t>
  </si>
  <si>
    <t>Hakan</t>
  </si>
  <si>
    <t xml:space="preserve">K.W.C. HEIST ZUIDERKEMPEN V.Z.W. </t>
  </si>
  <si>
    <t>Meeus</t>
  </si>
  <si>
    <t>Bavo</t>
  </si>
  <si>
    <t>WIELERCLUB OOSTENDE NOORDZEE</t>
  </si>
  <si>
    <t>VZW DE WARE WIELERLIEFHEBER</t>
  </si>
  <si>
    <t>Bero</t>
  </si>
  <si>
    <t>Sean</t>
  </si>
  <si>
    <t>BLANK GILETS</t>
  </si>
  <si>
    <t>Jorre</t>
  </si>
  <si>
    <t>Ulens</t>
  </si>
  <si>
    <t>Szedelyi</t>
  </si>
  <si>
    <t>Tomas</t>
  </si>
  <si>
    <t>Clauwaerts</t>
  </si>
  <si>
    <t>Jari</t>
  </si>
  <si>
    <t>Parmentier</t>
  </si>
  <si>
    <t>Roald</t>
  </si>
  <si>
    <t>Hamerijck</t>
  </si>
  <si>
    <t>CAMELEON FACTORY RACING</t>
  </si>
  <si>
    <t>Hoyaux</t>
  </si>
  <si>
    <t>Ophélie</t>
  </si>
  <si>
    <t>Red Bikers</t>
  </si>
  <si>
    <t>Mortier</t>
  </si>
  <si>
    <t>Diede</t>
  </si>
  <si>
    <t>Van Loon</t>
  </si>
  <si>
    <t xml:space="preserve">THE BMX DEVILS V.Z.W. RAVELS </t>
  </si>
  <si>
    <t>Baerts</t>
  </si>
  <si>
    <t>Joran</t>
  </si>
  <si>
    <t>Verbeken</t>
  </si>
  <si>
    <t>Dave</t>
  </si>
  <si>
    <t>WK. NOORD WEST BRABANT</t>
  </si>
  <si>
    <t>KLASSEMENT ASPIRANTEN 14 JAAR 2011</t>
  </si>
  <si>
    <t>Luyckx</t>
  </si>
  <si>
    <t xml:space="preserve">MTB TEAM LANGDORP VZW </t>
  </si>
  <si>
    <t>Dervaux</t>
  </si>
  <si>
    <t xml:space="preserve">INTRASYS MTB DREAMTEAM AARTSELAAR </t>
  </si>
  <si>
    <t>Verheyen</t>
  </si>
  <si>
    <t>Nick</t>
  </si>
  <si>
    <t>Baert</t>
  </si>
  <si>
    <t>Andries</t>
  </si>
  <si>
    <t>OOST-VLAAMSE AFDELING</t>
  </si>
  <si>
    <t xml:space="preserve">Alleman </t>
  </si>
  <si>
    <t>Joren</t>
  </si>
  <si>
    <t>Beeckman</t>
  </si>
  <si>
    <t>Arnoud</t>
  </si>
  <si>
    <t xml:space="preserve">RIJSCHOOL AH - GENTSE VS </t>
  </si>
  <si>
    <t>Jacquemin</t>
  </si>
  <si>
    <t>Maxime</t>
  </si>
  <si>
    <t xml:space="preserve">LIMBURGSE AFDELING </t>
  </si>
  <si>
    <t>Van de Perre</t>
  </si>
  <si>
    <t>Vincent</t>
  </si>
  <si>
    <t xml:space="preserve">Siemons </t>
  </si>
  <si>
    <t>Stijn</t>
  </si>
  <si>
    <t>Knaeps</t>
  </si>
  <si>
    <t>Jasper</t>
  </si>
  <si>
    <t>Deby</t>
  </si>
  <si>
    <t>Quentin</t>
  </si>
  <si>
    <t>AMB Theux</t>
  </si>
  <si>
    <t>Crijns</t>
  </si>
  <si>
    <t>Sander</t>
  </si>
  <si>
    <t>Joris</t>
  </si>
  <si>
    <t>Ward</t>
  </si>
  <si>
    <t xml:space="preserve">RACING TEAM SMOUT BOECHOUT </t>
  </si>
  <si>
    <t>Helsocht</t>
  </si>
  <si>
    <t>Liam</t>
  </si>
  <si>
    <t>Lefevere</t>
  </si>
  <si>
    <t>David</t>
  </si>
  <si>
    <t xml:space="preserve">AFDELING ANTWERPEN - WBV </t>
  </si>
  <si>
    <t>Roelandts</t>
  </si>
  <si>
    <t>KON W.A.C. TEAM HOBOKEN</t>
  </si>
  <si>
    <t>Grun</t>
  </si>
  <si>
    <t>Gregory</t>
  </si>
  <si>
    <t>EIFEL BIKER BÜTGENBACH</t>
  </si>
  <si>
    <t xml:space="preserve">Bamelis </t>
  </si>
  <si>
    <t>Bjarne</t>
  </si>
  <si>
    <t>Van Rillaer</t>
  </si>
  <si>
    <t>Silke</t>
  </si>
  <si>
    <t xml:space="preserve">CYCLING TEAM 99 V.Z.W. SCHRIEK </t>
  </si>
  <si>
    <t>Beullens</t>
  </si>
  <si>
    <t xml:space="preserve">DE DIJLESPURTERS V.V. MECHELEN V.Z.W. </t>
  </si>
  <si>
    <t>Didi</t>
  </si>
  <si>
    <t>Zwse MTB verenging X treme</t>
  </si>
  <si>
    <t>Ghys</t>
  </si>
  <si>
    <t>SPORT EN MOEDIG GENK</t>
  </si>
  <si>
    <t>Iserbyt</t>
  </si>
  <si>
    <t>Eli</t>
  </si>
  <si>
    <t>KVC DE ZEEMEEUW OOSTENDE</t>
  </si>
  <si>
    <t>Leaerst</t>
  </si>
  <si>
    <t>Yordy</t>
  </si>
  <si>
    <t>WSC HAND IN HAND BAAL</t>
  </si>
  <si>
    <t>Vastmans</t>
  </si>
  <si>
    <t>Dries</t>
  </si>
  <si>
    <t>DJ MATIC</t>
  </si>
  <si>
    <t>Museeuw</t>
  </si>
  <si>
    <t>Stefano</t>
  </si>
  <si>
    <t>Van Den Wouwer</t>
  </si>
  <si>
    <t>Decock</t>
  </si>
  <si>
    <t>Enzo</t>
  </si>
  <si>
    <t>WIELERCLUB STEEDS VOORAAN V.Z.W.</t>
  </si>
  <si>
    <t>Leonard</t>
  </si>
  <si>
    <t>Sylvain</t>
  </si>
  <si>
    <t>CC CHEVIGNY</t>
  </si>
  <si>
    <t>Van Loock</t>
  </si>
  <si>
    <t>Jesse</t>
  </si>
  <si>
    <t>Defour</t>
  </si>
  <si>
    <t>Lara</t>
  </si>
  <si>
    <t>Jonge renners Roeselare</t>
  </si>
  <si>
    <t>Vlayen</t>
  </si>
  <si>
    <t>Daan</t>
  </si>
  <si>
    <t>De Loose</t>
  </si>
  <si>
    <t xml:space="preserve">RUDYCO CYCLING TEAM </t>
  </si>
  <si>
    <t>Thomas</t>
  </si>
  <si>
    <t>Dannemark</t>
  </si>
  <si>
    <t>Nicolas</t>
  </si>
  <si>
    <t>Smets</t>
  </si>
  <si>
    <t>Gert</t>
  </si>
  <si>
    <t>Rex</t>
  </si>
  <si>
    <t>Laurens</t>
  </si>
  <si>
    <t>RADSPORTKLUB EUPEN</t>
  </si>
  <si>
    <t>Pip</t>
  </si>
  <si>
    <t>Sébastien</t>
  </si>
  <si>
    <t>EIFEL BIKER BUTGENBACH</t>
  </si>
  <si>
    <t>DNSD</t>
  </si>
  <si>
    <t>Houbben</t>
  </si>
  <si>
    <t>Adrien</t>
  </si>
  <si>
    <t>ARDENNES MOUNTAIN BIKE</t>
  </si>
  <si>
    <t>Jacquet</t>
  </si>
  <si>
    <t>Noé</t>
  </si>
  <si>
    <t>Léo</t>
  </si>
  <si>
    <t>Niessen</t>
  </si>
  <si>
    <t>Couton</t>
  </si>
  <si>
    <t>Jeremy</t>
  </si>
  <si>
    <t>CYCLOCROSS TEAM FREDDY SPORT DILBEEK</t>
  </si>
  <si>
    <t>Wick</t>
  </si>
  <si>
    <t>Romain</t>
  </si>
  <si>
    <t>Vandevelde</t>
  </si>
  <si>
    <t>De Froidmont</t>
  </si>
  <si>
    <t>Pierre</t>
  </si>
  <si>
    <t>ARDENNES MOUNTAINBIKE</t>
  </si>
  <si>
    <t>Jamin</t>
  </si>
  <si>
    <t>Louis</t>
  </si>
  <si>
    <t>Palm</t>
  </si>
  <si>
    <t>Eva Maria</t>
  </si>
  <si>
    <t>Mertz</t>
  </si>
  <si>
    <t>Léonie</t>
  </si>
  <si>
    <t>dNS</t>
  </si>
  <si>
    <t>LOTTO-PREDICTOR VC ARDENNES</t>
  </si>
  <si>
    <t>Heyns</t>
  </si>
  <si>
    <t>Joyce</t>
  </si>
  <si>
    <t>DCM-GB VORSELAAR CYCLING TEAM</t>
  </si>
  <si>
    <t>DETILLEUX</t>
  </si>
  <si>
    <t>EMELINE</t>
  </si>
  <si>
    <t>Bouwmeester</t>
  </si>
  <si>
    <t>Dionne</t>
  </si>
  <si>
    <t>Bar-end Apeldoorn</t>
  </si>
  <si>
    <t>Strauven</t>
  </si>
  <si>
    <t>Vandeneede</t>
  </si>
  <si>
    <t>Lauri</t>
  </si>
  <si>
    <t>Oost-Vlaamse afdeling</t>
  </si>
  <si>
    <t>KEMPENS WIELER VERBOND</t>
  </si>
  <si>
    <t>Philps</t>
  </si>
  <si>
    <t>Provinciale afdeling Oost-Vlaanderen</t>
  </si>
  <si>
    <t>Wynants</t>
  </si>
  <si>
    <t>KEMPENS WIELERVERBOND</t>
  </si>
  <si>
    <t>Dns</t>
  </si>
  <si>
    <t>Deelnames</t>
  </si>
  <si>
    <t>Deelnamen</t>
  </si>
  <si>
    <t>WAARDEBONNEN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</si>
</sst>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\200\20000"/>
  </numFmts>
  <fonts count="53">
    <font>
      <sz val="10"/>
      <name val="Arial"/>
      <family val="2"/>
    </font>
    <font>
      <sz val="12"/>
      <name val="Arial"/>
      <family val="2"/>
    </font>
    <font>
      <sz val="24"/>
      <name val="Arial"/>
      <family val="2"/>
    </font>
    <font>
      <b/>
      <sz val="12"/>
      <name val="Arial"/>
      <family val="2"/>
    </font>
    <font>
      <strike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i/>
      <sz val="10"/>
      <color indexed="10"/>
      <name val="Arial"/>
      <family val="2"/>
    </font>
    <font>
      <i/>
      <sz val="12"/>
      <color indexed="10"/>
      <name val="Arial"/>
      <family val="2"/>
    </font>
    <font>
      <b/>
      <i/>
      <sz val="12"/>
      <color indexed="10"/>
      <name val="Arial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i/>
      <sz val="10"/>
      <color rgb="FFFF0000"/>
      <name val="Arial"/>
      <family val="2"/>
    </font>
    <font>
      <i/>
      <sz val="12"/>
      <color rgb="FFFF0000"/>
      <name val="Arial"/>
      <family val="2"/>
    </font>
    <font>
      <b/>
      <i/>
      <sz val="12"/>
      <color rgb="FFFF0000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/>
      <right style="hair"/>
      <top style="hair"/>
      <bottom style="hair"/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32" borderId="0" applyNumberFormat="0" applyBorder="0" applyAlignment="0" applyProtection="0"/>
    <xf numFmtId="9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6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textRotation="90"/>
    </xf>
    <xf numFmtId="0" fontId="1" fillId="0" borderId="10" xfId="0" applyFont="1" applyBorder="1" applyAlignment="1">
      <alignment horizontal="center" textRotation="90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1" xfId="0" applyFont="1" applyFill="1" applyBorder="1" applyAlignment="1">
      <alignment/>
    </xf>
    <xf numFmtId="0" fontId="3" fillId="0" borderId="11" xfId="0" applyFont="1" applyBorder="1" applyAlignment="1">
      <alignment/>
    </xf>
    <xf numFmtId="164" fontId="1" fillId="0" borderId="11" xfId="0" applyNumberFormat="1" applyFont="1" applyFill="1" applyBorder="1" applyAlignment="1">
      <alignment/>
    </xf>
    <xf numFmtId="0" fontId="1" fillId="33" borderId="11" xfId="0" applyFont="1" applyFill="1" applyBorder="1" applyAlignment="1">
      <alignment/>
    </xf>
    <xf numFmtId="164" fontId="1" fillId="0" borderId="11" xfId="0" applyNumberFormat="1" applyFont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 textRotation="90"/>
    </xf>
    <xf numFmtId="0" fontId="1" fillId="0" borderId="13" xfId="0" applyFont="1" applyBorder="1" applyAlignment="1">
      <alignment/>
    </xf>
    <xf numFmtId="0" fontId="1" fillId="0" borderId="13" xfId="0" applyFont="1" applyFill="1" applyBorder="1" applyAlignment="1">
      <alignment/>
    </xf>
    <xf numFmtId="0" fontId="3" fillId="0" borderId="13" xfId="0" applyFont="1" applyBorder="1" applyAlignment="1">
      <alignment horizontal="right"/>
    </xf>
    <xf numFmtId="0" fontId="3" fillId="0" borderId="13" xfId="0" applyFont="1" applyBorder="1" applyAlignment="1">
      <alignment/>
    </xf>
    <xf numFmtId="164" fontId="1" fillId="0" borderId="13" xfId="0" applyNumberFormat="1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4" fillId="34" borderId="11" xfId="0" applyFont="1" applyFill="1" applyBorder="1" applyAlignment="1">
      <alignment/>
    </xf>
    <xf numFmtId="0" fontId="4" fillId="34" borderId="13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35" borderId="11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0" fontId="1" fillId="34" borderId="13" xfId="0" applyFont="1" applyFill="1" applyBorder="1" applyAlignment="1">
      <alignment/>
    </xf>
    <xf numFmtId="0" fontId="1" fillId="0" borderId="0" xfId="0" applyFont="1" applyAlignment="1">
      <alignment horizontal="right" textRotation="89"/>
    </xf>
    <xf numFmtId="0" fontId="0" fillId="0" borderId="0" xfId="0" applyFill="1" applyAlignment="1">
      <alignment horizontal="right"/>
    </xf>
    <xf numFmtId="0" fontId="0" fillId="0" borderId="0" xfId="0" applyAlignment="1">
      <alignment horizontal="right"/>
    </xf>
    <xf numFmtId="0" fontId="1" fillId="34" borderId="12" xfId="0" applyFont="1" applyFill="1" applyBorder="1" applyAlignment="1">
      <alignment/>
    </xf>
    <xf numFmtId="0" fontId="4" fillId="34" borderId="12" xfId="0" applyFont="1" applyFill="1" applyBorder="1" applyAlignment="1">
      <alignment/>
    </xf>
    <xf numFmtId="0" fontId="0" fillId="0" borderId="0" xfId="0" applyFont="1" applyAlignment="1">
      <alignment horizontal="right"/>
    </xf>
    <xf numFmtId="0" fontId="1" fillId="0" borderId="10" xfId="0" applyFont="1" applyBorder="1" applyAlignment="1">
      <alignment horizontal="right" textRotation="90"/>
    </xf>
    <xf numFmtId="0" fontId="0" fillId="0" borderId="0" xfId="0" applyFont="1" applyAlignment="1">
      <alignment horizontal="right" textRotation="90"/>
    </xf>
    <xf numFmtId="0" fontId="3" fillId="0" borderId="12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14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164" fontId="3" fillId="0" borderId="11" xfId="0" applyNumberFormat="1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0" fontId="0" fillId="0" borderId="15" xfId="0" applyFont="1" applyFill="1" applyBorder="1" applyAlignment="1">
      <alignment horizontal="right"/>
    </xf>
    <xf numFmtId="0" fontId="5" fillId="0" borderId="10" xfId="0" applyFont="1" applyBorder="1" applyAlignment="1">
      <alignment horizontal="right" textRotation="90"/>
    </xf>
    <xf numFmtId="0" fontId="6" fillId="0" borderId="10" xfId="0" applyFont="1" applyBorder="1" applyAlignment="1">
      <alignment horizontal="right" textRotation="90"/>
    </xf>
    <xf numFmtId="0" fontId="6" fillId="0" borderId="0" xfId="0" applyFont="1" applyAlignment="1">
      <alignment horizontal="center" textRotation="90"/>
    </xf>
    <xf numFmtId="0" fontId="5" fillId="0" borderId="10" xfId="0" applyFont="1" applyBorder="1" applyAlignment="1">
      <alignment horizontal="center" textRotation="90"/>
    </xf>
    <xf numFmtId="0" fontId="6" fillId="0" borderId="10" xfId="0" applyFont="1" applyBorder="1" applyAlignment="1">
      <alignment horizontal="center" textRotation="90"/>
    </xf>
    <xf numFmtId="0" fontId="5" fillId="0" borderId="13" xfId="0" applyFont="1" applyBorder="1" applyAlignment="1">
      <alignment horizontal="center" textRotation="90"/>
    </xf>
    <xf numFmtId="0" fontId="6" fillId="0" borderId="13" xfId="0" applyFont="1" applyBorder="1" applyAlignment="1">
      <alignment horizontal="center" textRotation="90"/>
    </xf>
    <xf numFmtId="0" fontId="0" fillId="0" borderId="0" xfId="0" applyFont="1" applyAlignment="1">
      <alignment horizontal="center" textRotation="90"/>
    </xf>
    <xf numFmtId="0" fontId="7" fillId="0" borderId="0" xfId="0" applyFont="1" applyAlignment="1">
      <alignment horizontal="center" textRotation="88"/>
    </xf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11" xfId="0" applyFont="1" applyBorder="1" applyAlignment="1">
      <alignment/>
    </xf>
    <xf numFmtId="0" fontId="49" fillId="33" borderId="11" xfId="0" applyFont="1" applyFill="1" applyBorder="1" applyAlignment="1">
      <alignment/>
    </xf>
    <xf numFmtId="164" fontId="49" fillId="0" borderId="11" xfId="0" applyNumberFormat="1" applyFont="1" applyBorder="1" applyAlignment="1">
      <alignment/>
    </xf>
    <xf numFmtId="0" fontId="49" fillId="35" borderId="11" xfId="0" applyFont="1" applyFill="1" applyBorder="1" applyAlignment="1">
      <alignment/>
    </xf>
    <xf numFmtId="0" fontId="50" fillId="0" borderId="11" xfId="0" applyFont="1" applyBorder="1" applyAlignment="1">
      <alignment horizontal="right"/>
    </xf>
    <xf numFmtId="0" fontId="49" fillId="0" borderId="11" xfId="0" applyFont="1" applyBorder="1" applyAlignment="1">
      <alignment horizontal="right"/>
    </xf>
    <xf numFmtId="0" fontId="48" fillId="0" borderId="15" xfId="0" applyFont="1" applyFill="1" applyBorder="1" applyAlignment="1">
      <alignment horizontal="right"/>
    </xf>
    <xf numFmtId="0" fontId="51" fillId="0" borderId="0" xfId="0" applyFont="1" applyAlignment="1">
      <alignment/>
    </xf>
    <xf numFmtId="0" fontId="48" fillId="0" borderId="15" xfId="0" applyFont="1" applyBorder="1" applyAlignment="1">
      <alignment horizontal="right"/>
    </xf>
    <xf numFmtId="0" fontId="49" fillId="0" borderId="11" xfId="0" applyFont="1" applyFill="1" applyBorder="1" applyAlignment="1">
      <alignment/>
    </xf>
    <xf numFmtId="164" fontId="49" fillId="0" borderId="11" xfId="0" applyNumberFormat="1" applyFont="1" applyFill="1" applyBorder="1" applyAlignment="1">
      <alignment/>
    </xf>
    <xf numFmtId="0" fontId="49" fillId="36" borderId="11" xfId="0" applyFont="1" applyFill="1" applyBorder="1" applyAlignment="1">
      <alignment/>
    </xf>
    <xf numFmtId="0" fontId="48" fillId="0" borderId="0" xfId="0" applyFont="1" applyAlignment="1">
      <alignment horizontal="right"/>
    </xf>
    <xf numFmtId="0" fontId="48" fillId="0" borderId="11" xfId="0" applyFont="1" applyBorder="1" applyAlignment="1">
      <alignment/>
    </xf>
    <xf numFmtId="0" fontId="49" fillId="0" borderId="0" xfId="0" applyFont="1" applyAlignment="1">
      <alignment/>
    </xf>
    <xf numFmtId="0" fontId="49" fillId="0" borderId="13" xfId="0" applyFont="1" applyBorder="1" applyAlignment="1">
      <alignment/>
    </xf>
    <xf numFmtId="0" fontId="50" fillId="0" borderId="13" xfId="0" applyFont="1" applyBorder="1" applyAlignment="1">
      <alignment horizontal="right"/>
    </xf>
    <xf numFmtId="0" fontId="49" fillId="0" borderId="13" xfId="0" applyFont="1" applyBorder="1" applyAlignment="1">
      <alignment horizontal="right"/>
    </xf>
    <xf numFmtId="0" fontId="50" fillId="0" borderId="11" xfId="0" applyFont="1" applyBorder="1" applyAlignment="1">
      <alignment/>
    </xf>
    <xf numFmtId="0" fontId="49" fillId="0" borderId="0" xfId="0" applyFont="1" applyAlignment="1">
      <alignment horizontal="right"/>
    </xf>
    <xf numFmtId="0" fontId="52" fillId="0" borderId="0" xfId="0" applyFont="1" applyAlignment="1">
      <alignment/>
    </xf>
    <xf numFmtId="0" fontId="48" fillId="0" borderId="11" xfId="0" applyFont="1" applyFill="1" applyBorder="1" applyAlignment="1">
      <alignment/>
    </xf>
    <xf numFmtId="0" fontId="50" fillId="0" borderId="11" xfId="0" applyFont="1" applyFill="1" applyBorder="1" applyAlignment="1">
      <alignment/>
    </xf>
    <xf numFmtId="0" fontId="48" fillId="0" borderId="0" xfId="0" applyFont="1" applyFill="1" applyAlignment="1">
      <alignment horizontal="right"/>
    </xf>
    <xf numFmtId="0" fontId="48" fillId="0" borderId="0" xfId="0" applyFont="1" applyFill="1" applyAlignment="1">
      <alignment/>
    </xf>
    <xf numFmtId="0" fontId="51" fillId="0" borderId="0" xfId="0" applyFont="1" applyFill="1" applyAlignment="1">
      <alignment/>
    </xf>
    <xf numFmtId="0" fontId="49" fillId="0" borderId="0" xfId="0" applyFont="1" applyFill="1" applyAlignment="1">
      <alignment/>
    </xf>
    <xf numFmtId="0" fontId="49" fillId="0" borderId="0" xfId="0" applyFont="1" applyFill="1" applyAlignment="1">
      <alignment horizontal="right"/>
    </xf>
    <xf numFmtId="0" fontId="52" fillId="0" borderId="0" xfId="0" applyFont="1" applyFill="1" applyAlignment="1">
      <alignment/>
    </xf>
    <xf numFmtId="0" fontId="49" fillId="0" borderId="13" xfId="0" applyFont="1" applyFill="1" applyBorder="1" applyAlignment="1">
      <alignment/>
    </xf>
    <xf numFmtId="0" fontId="50" fillId="0" borderId="13" xfId="0" applyFont="1" applyBorder="1" applyAlignment="1">
      <alignment/>
    </xf>
    <xf numFmtId="164" fontId="49" fillId="0" borderId="13" xfId="0" applyNumberFormat="1" applyFont="1" applyFill="1" applyBorder="1" applyAlignment="1">
      <alignment/>
    </xf>
    <xf numFmtId="0" fontId="48" fillId="0" borderId="13" xfId="0" applyFont="1" applyBorder="1" applyAlignment="1">
      <alignment/>
    </xf>
    <xf numFmtId="0" fontId="49" fillId="36" borderId="13" xfId="0" applyFont="1" applyFill="1" applyBorder="1" applyAlignment="1">
      <alignment/>
    </xf>
    <xf numFmtId="0" fontId="49" fillId="33" borderId="13" xfId="0" applyFont="1" applyFill="1" applyBorder="1" applyAlignment="1">
      <alignment/>
    </xf>
    <xf numFmtId="0" fontId="49" fillId="35" borderId="13" xfId="0" applyFont="1" applyFill="1" applyBorder="1" applyAlignment="1">
      <alignment/>
    </xf>
    <xf numFmtId="0" fontId="2" fillId="0" borderId="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1304925</xdr:colOff>
      <xdr:row>2</xdr:row>
      <xdr:rowOff>161925</xdr:rowOff>
    </xdr:to>
    <xdr:pic>
      <xdr:nvPicPr>
        <xdr:cNvPr id="1" name="Afbeeldin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619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190500</xdr:colOff>
      <xdr:row>0</xdr:row>
      <xdr:rowOff>0</xdr:rowOff>
    </xdr:from>
    <xdr:to>
      <xdr:col>20</xdr:col>
      <xdr:colOff>352425</xdr:colOff>
      <xdr:row>2</xdr:row>
      <xdr:rowOff>152400</xdr:rowOff>
    </xdr:to>
    <xdr:pic>
      <xdr:nvPicPr>
        <xdr:cNvPr id="2" name="Afbeeldin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87100" y="0"/>
          <a:ext cx="8667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1171575</xdr:colOff>
      <xdr:row>2</xdr:row>
      <xdr:rowOff>161925</xdr:rowOff>
    </xdr:to>
    <xdr:pic>
      <xdr:nvPicPr>
        <xdr:cNvPr id="1" name="Afbeeldin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0"/>
          <a:ext cx="14859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171450</xdr:colOff>
      <xdr:row>0</xdr:row>
      <xdr:rowOff>0</xdr:rowOff>
    </xdr:from>
    <xdr:to>
      <xdr:col>20</xdr:col>
      <xdr:colOff>352425</xdr:colOff>
      <xdr:row>2</xdr:row>
      <xdr:rowOff>152400</xdr:rowOff>
    </xdr:to>
    <xdr:pic>
      <xdr:nvPicPr>
        <xdr:cNvPr id="2" name="Afbeeldin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0" y="0"/>
          <a:ext cx="8858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1171575</xdr:colOff>
      <xdr:row>2</xdr:row>
      <xdr:rowOff>161925</xdr:rowOff>
    </xdr:to>
    <xdr:pic>
      <xdr:nvPicPr>
        <xdr:cNvPr id="1" name="Afbeeldin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0"/>
          <a:ext cx="14859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180975</xdr:colOff>
      <xdr:row>0</xdr:row>
      <xdr:rowOff>0</xdr:rowOff>
    </xdr:from>
    <xdr:to>
      <xdr:col>20</xdr:col>
      <xdr:colOff>352425</xdr:colOff>
      <xdr:row>2</xdr:row>
      <xdr:rowOff>152400</xdr:rowOff>
    </xdr:to>
    <xdr:pic>
      <xdr:nvPicPr>
        <xdr:cNvPr id="2" name="Afbeeldin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82325" y="0"/>
          <a:ext cx="8763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46"/>
  <sheetViews>
    <sheetView zoomScale="95" zoomScaleNormal="95" zoomScalePageLayoutView="0" workbookViewId="0" topLeftCell="A1">
      <selection activeCell="D23" sqref="D23"/>
    </sheetView>
  </sheetViews>
  <sheetFormatPr defaultColWidth="11.57421875" defaultRowHeight="12.75"/>
  <cols>
    <col min="1" max="1" width="5.8515625" style="0" customWidth="1"/>
    <col min="2" max="2" width="4.7109375" style="1" customWidth="1"/>
    <col min="3" max="3" width="22.7109375" style="1" customWidth="1"/>
    <col min="4" max="4" width="15.7109375" style="1" customWidth="1"/>
    <col min="5" max="5" width="45.7109375" style="1" customWidth="1"/>
    <col min="6" max="18" width="5.28125" style="1" customWidth="1"/>
    <col min="19" max="19" width="5.28125" style="2" customWidth="1"/>
    <col min="20" max="21" width="5.28125" style="1" customWidth="1"/>
    <col min="22" max="22" width="6.140625" style="1" customWidth="1"/>
    <col min="23" max="23" width="5.8515625" style="1" customWidth="1"/>
    <col min="24" max="16384" width="11.57421875" style="1" customWidth="1"/>
  </cols>
  <sheetData>
    <row r="1" spans="2:21" ht="15">
      <c r="B1" s="94" t="s">
        <v>0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</row>
    <row r="2" spans="2:21" ht="15"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</row>
    <row r="3" spans="2:21" ht="15"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</row>
    <row r="4" spans="2:23" s="3" customFormat="1" ht="94.5">
      <c r="B4" s="15"/>
      <c r="C4" s="15"/>
      <c r="D4" s="16"/>
      <c r="E4" s="16"/>
      <c r="F4" s="16" t="s">
        <v>1</v>
      </c>
      <c r="G4" s="16" t="s">
        <v>2</v>
      </c>
      <c r="H4" s="16" t="s">
        <v>3</v>
      </c>
      <c r="I4" s="16" t="s">
        <v>4</v>
      </c>
      <c r="J4" s="16" t="s">
        <v>5</v>
      </c>
      <c r="K4" s="16" t="s">
        <v>6</v>
      </c>
      <c r="L4" s="16" t="s">
        <v>7</v>
      </c>
      <c r="M4" s="16" t="s">
        <v>8</v>
      </c>
      <c r="N4" s="16" t="s">
        <v>9</v>
      </c>
      <c r="O4" s="16" t="s">
        <v>10</v>
      </c>
      <c r="P4" s="16" t="s">
        <v>11</v>
      </c>
      <c r="Q4" s="16" t="s">
        <v>12</v>
      </c>
      <c r="R4" s="52" t="s">
        <v>13</v>
      </c>
      <c r="S4" s="16" t="s">
        <v>14</v>
      </c>
      <c r="T4" s="16" t="s">
        <v>15</v>
      </c>
      <c r="U4" s="53" t="s">
        <v>14</v>
      </c>
      <c r="V4" s="4" t="s">
        <v>352</v>
      </c>
      <c r="W4" s="54" t="s">
        <v>354</v>
      </c>
    </row>
    <row r="5" spans="1:23" ht="15.75">
      <c r="A5">
        <v>1</v>
      </c>
      <c r="B5" s="18">
        <v>8</v>
      </c>
      <c r="C5" s="18" t="s">
        <v>19</v>
      </c>
      <c r="D5" s="18" t="s">
        <v>20</v>
      </c>
      <c r="E5" s="17" t="s">
        <v>21</v>
      </c>
      <c r="F5" s="28">
        <v>39</v>
      </c>
      <c r="G5" s="17" t="s">
        <v>22</v>
      </c>
      <c r="H5" s="17">
        <v>60</v>
      </c>
      <c r="I5" s="17">
        <v>60</v>
      </c>
      <c r="J5" s="17">
        <v>60</v>
      </c>
      <c r="K5" s="17">
        <v>60</v>
      </c>
      <c r="L5" s="17">
        <v>60</v>
      </c>
      <c r="M5" s="17" t="s">
        <v>22</v>
      </c>
      <c r="N5" s="17">
        <v>60</v>
      </c>
      <c r="O5" s="17">
        <v>60</v>
      </c>
      <c r="P5" s="17">
        <v>52</v>
      </c>
      <c r="Q5" s="17" t="s">
        <v>351</v>
      </c>
      <c r="R5" s="17">
        <v>120</v>
      </c>
      <c r="S5" s="19">
        <f>SUM(F5:R5)-F5</f>
        <v>592</v>
      </c>
      <c r="T5" s="17">
        <v>34</v>
      </c>
      <c r="U5" s="20">
        <f aca="true" t="shared" si="0" ref="U5:U16">SUM(S5+T5)</f>
        <v>626</v>
      </c>
      <c r="V5" s="1">
        <v>10</v>
      </c>
      <c r="W5" s="1">
        <v>4</v>
      </c>
    </row>
    <row r="6" spans="1:23" ht="15.75">
      <c r="A6">
        <v>2</v>
      </c>
      <c r="B6" s="18">
        <v>7</v>
      </c>
      <c r="C6" s="18" t="s">
        <v>16</v>
      </c>
      <c r="D6" s="18" t="s">
        <v>17</v>
      </c>
      <c r="E6" s="17" t="s">
        <v>18</v>
      </c>
      <c r="F6" s="17">
        <v>60</v>
      </c>
      <c r="G6" s="17">
        <v>60</v>
      </c>
      <c r="H6" s="17">
        <v>52</v>
      </c>
      <c r="I6" s="17">
        <v>52</v>
      </c>
      <c r="J6" s="17">
        <v>52</v>
      </c>
      <c r="K6" s="24">
        <v>45</v>
      </c>
      <c r="L6" s="24">
        <v>45</v>
      </c>
      <c r="M6" s="24">
        <v>30</v>
      </c>
      <c r="N6" s="17">
        <v>52</v>
      </c>
      <c r="O6" s="28">
        <v>52</v>
      </c>
      <c r="P6" s="17">
        <v>60</v>
      </c>
      <c r="Q6" s="17">
        <v>60</v>
      </c>
      <c r="R6" s="17">
        <v>104</v>
      </c>
      <c r="S6" s="19">
        <f>SUM(F6:R6)-K6-L6-M6-O6</f>
        <v>552</v>
      </c>
      <c r="T6" s="17">
        <v>52</v>
      </c>
      <c r="U6" s="20">
        <f t="shared" si="0"/>
        <v>604</v>
      </c>
      <c r="V6" s="1">
        <v>13</v>
      </c>
      <c r="W6" s="1">
        <v>3</v>
      </c>
    </row>
    <row r="7" spans="1:23" ht="15.75">
      <c r="A7">
        <v>3</v>
      </c>
      <c r="B7" s="17">
        <v>2</v>
      </c>
      <c r="C7" s="17" t="s">
        <v>23</v>
      </c>
      <c r="D7" s="17" t="s">
        <v>24</v>
      </c>
      <c r="E7" s="17" t="s">
        <v>25</v>
      </c>
      <c r="F7" s="28">
        <v>34</v>
      </c>
      <c r="G7" s="18">
        <v>45</v>
      </c>
      <c r="H7" s="24">
        <v>34</v>
      </c>
      <c r="I7" s="17">
        <v>45</v>
      </c>
      <c r="J7" s="17">
        <v>45</v>
      </c>
      <c r="K7" s="17">
        <v>52</v>
      </c>
      <c r="L7" s="17">
        <v>52</v>
      </c>
      <c r="M7" s="17">
        <v>60</v>
      </c>
      <c r="N7" s="24">
        <v>30</v>
      </c>
      <c r="O7" s="17">
        <v>45</v>
      </c>
      <c r="P7" s="17">
        <v>45</v>
      </c>
      <c r="Q7" s="17" t="s">
        <v>351</v>
      </c>
      <c r="R7" s="17">
        <v>68</v>
      </c>
      <c r="S7" s="19">
        <f>SUM(F7:R7)-N7-H7-F7</f>
        <v>457</v>
      </c>
      <c r="T7" s="17">
        <v>30</v>
      </c>
      <c r="U7" s="20">
        <f t="shared" si="0"/>
        <v>487</v>
      </c>
      <c r="V7" s="1">
        <v>12</v>
      </c>
      <c r="W7" s="1">
        <v>3</v>
      </c>
    </row>
    <row r="8" spans="1:23" ht="15.75">
      <c r="A8">
        <v>4</v>
      </c>
      <c r="B8" s="18">
        <v>6</v>
      </c>
      <c r="C8" s="18" t="s">
        <v>26</v>
      </c>
      <c r="D8" s="18" t="s">
        <v>27</v>
      </c>
      <c r="E8" s="21" t="s">
        <v>28</v>
      </c>
      <c r="F8" s="17">
        <v>30</v>
      </c>
      <c r="G8" s="17">
        <v>39</v>
      </c>
      <c r="H8" s="24">
        <v>24</v>
      </c>
      <c r="I8" s="17">
        <v>30</v>
      </c>
      <c r="J8" s="17">
        <v>30</v>
      </c>
      <c r="K8" s="18">
        <v>34</v>
      </c>
      <c r="L8" s="17">
        <v>30</v>
      </c>
      <c r="M8" s="17">
        <v>27</v>
      </c>
      <c r="N8" s="17">
        <v>27</v>
      </c>
      <c r="O8" s="28">
        <v>27</v>
      </c>
      <c r="P8" s="24">
        <v>14</v>
      </c>
      <c r="Q8" s="17" t="s">
        <v>351</v>
      </c>
      <c r="R8" s="17">
        <v>60</v>
      </c>
      <c r="S8" s="19">
        <f>SUM(F8:R8)-H8-P8-O8</f>
        <v>307</v>
      </c>
      <c r="T8" s="17">
        <v>27</v>
      </c>
      <c r="U8" s="20">
        <f t="shared" si="0"/>
        <v>334</v>
      </c>
      <c r="V8" s="1">
        <v>12</v>
      </c>
      <c r="W8" s="1">
        <v>2</v>
      </c>
    </row>
    <row r="9" spans="1:23" ht="15.75">
      <c r="A9">
        <v>5</v>
      </c>
      <c r="B9" s="18">
        <v>18</v>
      </c>
      <c r="C9" s="18" t="s">
        <v>29</v>
      </c>
      <c r="D9" s="18" t="s">
        <v>30</v>
      </c>
      <c r="E9" s="17" t="s">
        <v>31</v>
      </c>
      <c r="F9" s="17">
        <v>22</v>
      </c>
      <c r="G9" s="17">
        <v>24</v>
      </c>
      <c r="H9" s="17">
        <v>39</v>
      </c>
      <c r="I9" s="17" t="s">
        <v>22</v>
      </c>
      <c r="J9" s="17">
        <v>24</v>
      </c>
      <c r="K9" s="17">
        <v>30</v>
      </c>
      <c r="L9" s="17">
        <v>39</v>
      </c>
      <c r="M9" s="28">
        <v>10</v>
      </c>
      <c r="N9" s="17">
        <v>34</v>
      </c>
      <c r="O9" s="17">
        <v>30</v>
      </c>
      <c r="P9" s="17" t="s">
        <v>22</v>
      </c>
      <c r="Q9" s="17" t="s">
        <v>351</v>
      </c>
      <c r="R9" s="17">
        <v>36</v>
      </c>
      <c r="S9" s="19">
        <f>SUM(F9:R9)-M9</f>
        <v>278</v>
      </c>
      <c r="T9" s="17">
        <v>14</v>
      </c>
      <c r="U9" s="20">
        <f t="shared" si="0"/>
        <v>292</v>
      </c>
      <c r="V9" s="1">
        <v>10</v>
      </c>
      <c r="W9" s="1">
        <v>2</v>
      </c>
    </row>
    <row r="10" spans="1:23" ht="15.75">
      <c r="A10">
        <v>6</v>
      </c>
      <c r="B10" s="18">
        <v>9</v>
      </c>
      <c r="C10" s="18" t="s">
        <v>46</v>
      </c>
      <c r="D10" s="18" t="s">
        <v>47</v>
      </c>
      <c r="E10" s="17" t="s">
        <v>48</v>
      </c>
      <c r="F10" s="17">
        <v>18</v>
      </c>
      <c r="G10" s="17">
        <v>30</v>
      </c>
      <c r="H10" s="17" t="s">
        <v>22</v>
      </c>
      <c r="I10" s="17">
        <v>20</v>
      </c>
      <c r="J10" s="17" t="s">
        <v>22</v>
      </c>
      <c r="K10" s="18">
        <v>27</v>
      </c>
      <c r="L10" s="28">
        <v>4</v>
      </c>
      <c r="M10" s="17">
        <v>45</v>
      </c>
      <c r="N10" s="17" t="s">
        <v>22</v>
      </c>
      <c r="O10" s="17">
        <v>20</v>
      </c>
      <c r="P10" s="17">
        <v>27</v>
      </c>
      <c r="Q10" s="17">
        <v>45</v>
      </c>
      <c r="R10" s="17">
        <v>48</v>
      </c>
      <c r="S10" s="19">
        <f>SUM(F10:R10)-L10</f>
        <v>280</v>
      </c>
      <c r="T10" s="17">
        <v>7</v>
      </c>
      <c r="U10" s="20">
        <f t="shared" si="0"/>
        <v>287</v>
      </c>
      <c r="V10" s="1">
        <v>10</v>
      </c>
      <c r="W10" s="1">
        <v>1</v>
      </c>
    </row>
    <row r="11" spans="1:23" ht="15.75">
      <c r="A11">
        <v>7</v>
      </c>
      <c r="B11" s="17">
        <v>1</v>
      </c>
      <c r="C11" s="17" t="s">
        <v>32</v>
      </c>
      <c r="D11" s="17" t="s">
        <v>33</v>
      </c>
      <c r="E11" s="17" t="s">
        <v>34</v>
      </c>
      <c r="F11" s="28">
        <v>20</v>
      </c>
      <c r="G11" s="17">
        <v>34</v>
      </c>
      <c r="H11" s="17">
        <v>27</v>
      </c>
      <c r="I11" s="17">
        <v>34</v>
      </c>
      <c r="J11" s="17">
        <v>27</v>
      </c>
      <c r="K11" s="17" t="s">
        <v>22</v>
      </c>
      <c r="L11" s="17">
        <v>22</v>
      </c>
      <c r="M11" s="17">
        <v>24</v>
      </c>
      <c r="N11" s="17">
        <v>24</v>
      </c>
      <c r="O11" s="17">
        <v>24</v>
      </c>
      <c r="P11" s="24">
        <v>22</v>
      </c>
      <c r="Q11" s="17" t="s">
        <v>351</v>
      </c>
      <c r="R11" s="17">
        <v>40</v>
      </c>
      <c r="S11" s="19">
        <f>SUM(F11:R11)-P11-F11</f>
        <v>256</v>
      </c>
      <c r="T11" s="17">
        <v>22</v>
      </c>
      <c r="U11" s="20">
        <f t="shared" si="0"/>
        <v>278</v>
      </c>
      <c r="V11" s="1">
        <v>11</v>
      </c>
      <c r="W11" s="1">
        <v>1</v>
      </c>
    </row>
    <row r="12" spans="1:23" ht="15.75">
      <c r="A12">
        <v>8</v>
      </c>
      <c r="B12" s="17">
        <v>13</v>
      </c>
      <c r="C12" s="17" t="s">
        <v>52</v>
      </c>
      <c r="D12" s="17" t="s">
        <v>53</v>
      </c>
      <c r="E12" s="17" t="s">
        <v>28</v>
      </c>
      <c r="F12" s="17" t="s">
        <v>22</v>
      </c>
      <c r="G12" s="17">
        <v>22</v>
      </c>
      <c r="H12" s="17">
        <v>20</v>
      </c>
      <c r="I12" s="17">
        <v>27</v>
      </c>
      <c r="J12" s="17">
        <v>20</v>
      </c>
      <c r="K12" s="17">
        <v>20</v>
      </c>
      <c r="L12" s="28">
        <v>14</v>
      </c>
      <c r="M12" s="17" t="s">
        <v>22</v>
      </c>
      <c r="N12" s="17" t="s">
        <v>22</v>
      </c>
      <c r="O12" s="17">
        <v>18</v>
      </c>
      <c r="P12" s="17">
        <v>24</v>
      </c>
      <c r="Q12" s="17">
        <v>39</v>
      </c>
      <c r="R12" s="17">
        <v>54</v>
      </c>
      <c r="S12" s="19">
        <f>SUM(F12:R12)-L12</f>
        <v>244</v>
      </c>
      <c r="T12" s="17">
        <v>12</v>
      </c>
      <c r="U12" s="20">
        <f t="shared" si="0"/>
        <v>256</v>
      </c>
      <c r="V12" s="1">
        <v>10</v>
      </c>
      <c r="W12" s="1">
        <v>1</v>
      </c>
    </row>
    <row r="13" spans="1:23" ht="15.75">
      <c r="A13">
        <v>9</v>
      </c>
      <c r="B13" s="18">
        <v>10</v>
      </c>
      <c r="C13" s="18" t="s">
        <v>44</v>
      </c>
      <c r="D13" s="18" t="s">
        <v>45</v>
      </c>
      <c r="E13" s="17" t="s">
        <v>25</v>
      </c>
      <c r="F13" s="24">
        <v>10</v>
      </c>
      <c r="G13" s="17">
        <v>20</v>
      </c>
      <c r="H13" s="17">
        <v>22</v>
      </c>
      <c r="I13" s="17">
        <v>24</v>
      </c>
      <c r="J13" s="28">
        <v>16</v>
      </c>
      <c r="K13" s="18">
        <v>24</v>
      </c>
      <c r="L13" s="17">
        <v>20</v>
      </c>
      <c r="M13" s="17">
        <v>22</v>
      </c>
      <c r="N13" s="17">
        <v>22</v>
      </c>
      <c r="O13" s="17" t="s">
        <v>22</v>
      </c>
      <c r="P13" s="24">
        <v>16</v>
      </c>
      <c r="Q13" s="17">
        <v>30</v>
      </c>
      <c r="R13" s="17">
        <v>32</v>
      </c>
      <c r="S13" s="19">
        <f>SUM(F13:R13)-F13-P13-J13</f>
        <v>216</v>
      </c>
      <c r="T13" s="17">
        <v>18</v>
      </c>
      <c r="U13" s="20">
        <f t="shared" si="0"/>
        <v>234</v>
      </c>
      <c r="V13" s="1">
        <v>12</v>
      </c>
      <c r="W13" s="1">
        <v>1</v>
      </c>
    </row>
    <row r="14" spans="1:23" ht="15.75">
      <c r="A14">
        <v>10</v>
      </c>
      <c r="B14" s="18">
        <v>16</v>
      </c>
      <c r="C14" s="22" t="s">
        <v>57</v>
      </c>
      <c r="D14" s="22" t="s">
        <v>58</v>
      </c>
      <c r="E14" s="17" t="s">
        <v>59</v>
      </c>
      <c r="F14" s="24">
        <v>6</v>
      </c>
      <c r="G14" s="17">
        <v>12</v>
      </c>
      <c r="H14" s="17">
        <v>18</v>
      </c>
      <c r="I14" s="17">
        <v>14</v>
      </c>
      <c r="J14" s="17">
        <v>8</v>
      </c>
      <c r="K14" s="28">
        <v>7</v>
      </c>
      <c r="L14" s="18">
        <v>12</v>
      </c>
      <c r="M14" s="17" t="s">
        <v>22</v>
      </c>
      <c r="N14" s="17">
        <v>12</v>
      </c>
      <c r="O14" s="17">
        <v>10</v>
      </c>
      <c r="P14" s="17" t="s">
        <v>22</v>
      </c>
      <c r="Q14" s="17">
        <v>27</v>
      </c>
      <c r="R14" s="17">
        <v>20</v>
      </c>
      <c r="S14" s="19">
        <f>SUM(F14:R14)-F14-K14</f>
        <v>133</v>
      </c>
      <c r="T14" s="17">
        <v>52</v>
      </c>
      <c r="U14" s="20">
        <f t="shared" si="0"/>
        <v>185</v>
      </c>
      <c r="V14" s="1">
        <v>11</v>
      </c>
      <c r="W14" s="1">
        <v>3</v>
      </c>
    </row>
    <row r="15" spans="1:23" ht="15.75">
      <c r="A15">
        <v>11</v>
      </c>
      <c r="B15" s="18">
        <v>12</v>
      </c>
      <c r="C15" s="18" t="s">
        <v>54</v>
      </c>
      <c r="D15" s="18" t="s">
        <v>55</v>
      </c>
      <c r="E15" s="17" t="s">
        <v>56</v>
      </c>
      <c r="F15" s="24">
        <v>7</v>
      </c>
      <c r="G15" s="17">
        <v>10</v>
      </c>
      <c r="H15" s="17">
        <v>16</v>
      </c>
      <c r="I15" s="17">
        <v>16</v>
      </c>
      <c r="J15" s="17">
        <v>12</v>
      </c>
      <c r="K15" s="17" t="s">
        <v>22</v>
      </c>
      <c r="L15" s="17">
        <v>10</v>
      </c>
      <c r="M15" s="17">
        <v>18</v>
      </c>
      <c r="N15" s="24">
        <v>9</v>
      </c>
      <c r="O15" s="17">
        <v>12</v>
      </c>
      <c r="P15" s="28">
        <v>10</v>
      </c>
      <c r="Q15" s="17">
        <v>24</v>
      </c>
      <c r="R15" s="17">
        <v>28</v>
      </c>
      <c r="S15" s="19">
        <f>SUM(F15:R15)-F15-N15-P15</f>
        <v>146</v>
      </c>
      <c r="T15" s="17">
        <v>4</v>
      </c>
      <c r="U15" s="20">
        <f t="shared" si="0"/>
        <v>150</v>
      </c>
      <c r="V15" s="1">
        <v>12</v>
      </c>
      <c r="W15" s="1">
        <v>1</v>
      </c>
    </row>
    <row r="16" spans="1:23" ht="15.75">
      <c r="A16">
        <v>12</v>
      </c>
      <c r="B16" s="17">
        <v>3</v>
      </c>
      <c r="C16" s="17" t="s">
        <v>66</v>
      </c>
      <c r="D16" s="17" t="s">
        <v>67</v>
      </c>
      <c r="E16" s="17" t="s">
        <v>21</v>
      </c>
      <c r="F16" s="17">
        <v>9</v>
      </c>
      <c r="G16" s="17" t="s">
        <v>22</v>
      </c>
      <c r="H16" s="17" t="s">
        <v>22</v>
      </c>
      <c r="I16" s="17">
        <v>18</v>
      </c>
      <c r="J16" s="17">
        <v>9</v>
      </c>
      <c r="K16" s="18">
        <v>12</v>
      </c>
      <c r="L16" s="17" t="s">
        <v>22</v>
      </c>
      <c r="M16" s="17">
        <v>14</v>
      </c>
      <c r="N16" s="17">
        <v>14</v>
      </c>
      <c r="O16" s="28">
        <v>8</v>
      </c>
      <c r="P16" s="17">
        <v>9</v>
      </c>
      <c r="Q16" s="17">
        <v>22</v>
      </c>
      <c r="R16" s="17">
        <v>12</v>
      </c>
      <c r="S16" s="19">
        <f>SUM(F16:R16)-O16</f>
        <v>119</v>
      </c>
      <c r="T16" s="17">
        <v>6</v>
      </c>
      <c r="U16" s="20">
        <f t="shared" si="0"/>
        <v>125</v>
      </c>
      <c r="V16" s="1">
        <v>10</v>
      </c>
      <c r="W16" s="1">
        <v>1</v>
      </c>
    </row>
    <row r="17" spans="1:23" ht="15">
      <c r="A17" s="65"/>
      <c r="B17" s="87">
        <v>20</v>
      </c>
      <c r="C17" s="87" t="s">
        <v>38</v>
      </c>
      <c r="D17" s="87" t="s">
        <v>39</v>
      </c>
      <c r="E17" s="73" t="s">
        <v>40</v>
      </c>
      <c r="F17" s="73">
        <v>24</v>
      </c>
      <c r="G17" s="73" t="s">
        <v>22</v>
      </c>
      <c r="H17" s="73" t="s">
        <v>22</v>
      </c>
      <c r="I17" s="73" t="s">
        <v>22</v>
      </c>
      <c r="J17" s="73" t="s">
        <v>22</v>
      </c>
      <c r="K17" s="73">
        <v>39</v>
      </c>
      <c r="L17" s="73" t="s">
        <v>22</v>
      </c>
      <c r="M17" s="73">
        <v>52</v>
      </c>
      <c r="N17" s="73">
        <v>39</v>
      </c>
      <c r="O17" s="73">
        <v>34</v>
      </c>
      <c r="P17" s="73">
        <v>34</v>
      </c>
      <c r="Q17" s="73" t="s">
        <v>351</v>
      </c>
      <c r="R17" s="73">
        <v>78</v>
      </c>
      <c r="S17" s="74">
        <f aca="true" t="shared" si="1" ref="S17:S23">SUM(F17:R17)</f>
        <v>300</v>
      </c>
      <c r="T17" s="73"/>
      <c r="U17" s="88"/>
      <c r="V17" s="72">
        <v>7</v>
      </c>
      <c r="W17" s="78"/>
    </row>
    <row r="18" spans="1:23" ht="15">
      <c r="A18" s="65"/>
      <c r="B18" s="87">
        <v>14</v>
      </c>
      <c r="C18" s="87" t="s">
        <v>68</v>
      </c>
      <c r="D18" s="87" t="s">
        <v>69</v>
      </c>
      <c r="E18" s="89" t="s">
        <v>70</v>
      </c>
      <c r="F18" s="73" t="s">
        <v>22</v>
      </c>
      <c r="G18" s="73">
        <v>14</v>
      </c>
      <c r="H18" s="73" t="s">
        <v>22</v>
      </c>
      <c r="I18" s="73" t="s">
        <v>22</v>
      </c>
      <c r="J18" s="73" t="s">
        <v>22</v>
      </c>
      <c r="K18" s="73" t="s">
        <v>22</v>
      </c>
      <c r="L18" s="87">
        <v>24</v>
      </c>
      <c r="M18" s="73" t="s">
        <v>22</v>
      </c>
      <c r="N18" s="73">
        <v>16</v>
      </c>
      <c r="O18" s="73">
        <v>16</v>
      </c>
      <c r="P18" s="73">
        <v>12</v>
      </c>
      <c r="Q18" s="73">
        <v>34</v>
      </c>
      <c r="R18" s="73">
        <v>18</v>
      </c>
      <c r="S18" s="74">
        <f t="shared" si="1"/>
        <v>134</v>
      </c>
      <c r="T18" s="73">
        <v>10</v>
      </c>
      <c r="U18" s="88"/>
      <c r="V18" s="72">
        <v>7</v>
      </c>
      <c r="W18" s="78"/>
    </row>
    <row r="19" spans="1:23" ht="15">
      <c r="A19" s="65"/>
      <c r="B19" s="87">
        <v>11</v>
      </c>
      <c r="C19" s="87" t="s">
        <v>35</v>
      </c>
      <c r="D19" s="87" t="s">
        <v>36</v>
      </c>
      <c r="E19" s="73" t="s">
        <v>37</v>
      </c>
      <c r="F19" s="73">
        <v>52</v>
      </c>
      <c r="G19" s="73">
        <v>52</v>
      </c>
      <c r="H19" s="73">
        <v>30</v>
      </c>
      <c r="I19" s="73">
        <v>39</v>
      </c>
      <c r="J19" s="73" t="s">
        <v>22</v>
      </c>
      <c r="K19" s="73" t="s">
        <v>22</v>
      </c>
      <c r="L19" s="73">
        <v>27</v>
      </c>
      <c r="M19" s="73" t="s">
        <v>22</v>
      </c>
      <c r="N19" s="73" t="s">
        <v>22</v>
      </c>
      <c r="O19" s="73" t="s">
        <v>22</v>
      </c>
      <c r="P19" s="73">
        <v>30</v>
      </c>
      <c r="Q19" s="73" t="s">
        <v>351</v>
      </c>
      <c r="R19" s="73" t="s">
        <v>22</v>
      </c>
      <c r="S19" s="74">
        <f t="shared" si="1"/>
        <v>230</v>
      </c>
      <c r="T19" s="73">
        <v>20</v>
      </c>
      <c r="U19" s="88"/>
      <c r="V19" s="72">
        <v>6</v>
      </c>
      <c r="W19" s="78"/>
    </row>
    <row r="20" spans="1:23" ht="15">
      <c r="A20" s="65"/>
      <c r="B20" s="73">
        <v>5</v>
      </c>
      <c r="C20" s="87" t="s">
        <v>41</v>
      </c>
      <c r="D20" s="87" t="s">
        <v>42</v>
      </c>
      <c r="E20" s="73" t="s">
        <v>43</v>
      </c>
      <c r="F20" s="73">
        <v>27</v>
      </c>
      <c r="G20" s="73" t="s">
        <v>22</v>
      </c>
      <c r="H20" s="73" t="s">
        <v>22</v>
      </c>
      <c r="I20" s="73" t="s">
        <v>22</v>
      </c>
      <c r="J20" s="73">
        <v>34</v>
      </c>
      <c r="K20" s="73" t="s">
        <v>22</v>
      </c>
      <c r="L20" s="73">
        <v>3</v>
      </c>
      <c r="M20" s="73">
        <v>34</v>
      </c>
      <c r="N20" s="73">
        <v>45</v>
      </c>
      <c r="O20" s="73">
        <v>39</v>
      </c>
      <c r="P20" s="73" t="s">
        <v>22</v>
      </c>
      <c r="Q20" s="73" t="s">
        <v>351</v>
      </c>
      <c r="R20" s="73" t="s">
        <v>22</v>
      </c>
      <c r="S20" s="74">
        <f t="shared" si="1"/>
        <v>182</v>
      </c>
      <c r="T20" s="73">
        <v>45</v>
      </c>
      <c r="U20" s="88"/>
      <c r="V20" s="72">
        <v>6</v>
      </c>
      <c r="W20" s="78"/>
    </row>
    <row r="21" spans="1:23" ht="15">
      <c r="A21" s="65"/>
      <c r="B21" s="87">
        <v>26</v>
      </c>
      <c r="C21" s="87" t="s">
        <v>63</v>
      </c>
      <c r="D21" s="87" t="s">
        <v>64</v>
      </c>
      <c r="E21" s="89" t="s">
        <v>65</v>
      </c>
      <c r="F21" s="73" t="s">
        <v>22</v>
      </c>
      <c r="G21" s="73">
        <v>27</v>
      </c>
      <c r="H21" s="73" t="s">
        <v>22</v>
      </c>
      <c r="I21" s="73" t="s">
        <v>22</v>
      </c>
      <c r="J21" s="73">
        <v>18</v>
      </c>
      <c r="K21" s="73" t="s">
        <v>22</v>
      </c>
      <c r="L21" s="73">
        <v>16</v>
      </c>
      <c r="M21" s="73">
        <v>20</v>
      </c>
      <c r="N21" s="73" t="s">
        <v>22</v>
      </c>
      <c r="O21" s="73">
        <v>14</v>
      </c>
      <c r="P21" s="73" t="s">
        <v>22</v>
      </c>
      <c r="Q21" s="73" t="s">
        <v>351</v>
      </c>
      <c r="R21" s="73">
        <v>14</v>
      </c>
      <c r="S21" s="74">
        <f t="shared" si="1"/>
        <v>109</v>
      </c>
      <c r="T21" s="73">
        <v>9</v>
      </c>
      <c r="U21" s="88"/>
      <c r="V21" s="72">
        <v>6</v>
      </c>
      <c r="W21" s="78"/>
    </row>
    <row r="22" spans="1:23" ht="15">
      <c r="A22" s="65"/>
      <c r="B22" s="87">
        <v>29</v>
      </c>
      <c r="C22" s="87" t="s">
        <v>83</v>
      </c>
      <c r="D22" s="87" t="s">
        <v>84</v>
      </c>
      <c r="E22" s="73" t="s">
        <v>85</v>
      </c>
      <c r="F22" s="73" t="s">
        <v>22</v>
      </c>
      <c r="G22" s="73" t="s">
        <v>22</v>
      </c>
      <c r="H22" s="73" t="s">
        <v>22</v>
      </c>
      <c r="I22" s="73" t="s">
        <v>22</v>
      </c>
      <c r="J22" s="73">
        <v>5</v>
      </c>
      <c r="K22" s="73">
        <v>5</v>
      </c>
      <c r="L22" s="87">
        <v>5</v>
      </c>
      <c r="M22" s="73">
        <v>12</v>
      </c>
      <c r="N22" s="73">
        <v>6</v>
      </c>
      <c r="O22" s="73">
        <v>5</v>
      </c>
      <c r="P22" s="73" t="s">
        <v>22</v>
      </c>
      <c r="Q22" s="73">
        <v>18</v>
      </c>
      <c r="R22" s="73" t="s">
        <v>22</v>
      </c>
      <c r="S22" s="74">
        <f t="shared" si="1"/>
        <v>56</v>
      </c>
      <c r="T22" s="73">
        <v>2</v>
      </c>
      <c r="U22" s="88"/>
      <c r="V22" s="72">
        <v>6</v>
      </c>
      <c r="W22" s="78"/>
    </row>
    <row r="23" spans="1:23" ht="15">
      <c r="A23" s="65"/>
      <c r="B23" s="87">
        <v>23</v>
      </c>
      <c r="C23" s="87" t="s">
        <v>86</v>
      </c>
      <c r="D23" s="87" t="s">
        <v>20</v>
      </c>
      <c r="E23" s="73" t="s">
        <v>87</v>
      </c>
      <c r="F23" s="73">
        <v>5</v>
      </c>
      <c r="G23" s="73" t="s">
        <v>22</v>
      </c>
      <c r="H23" s="73" t="s">
        <v>22</v>
      </c>
      <c r="I23" s="73" t="s">
        <v>22</v>
      </c>
      <c r="J23" s="73">
        <v>6</v>
      </c>
      <c r="K23" s="73">
        <v>9</v>
      </c>
      <c r="L23" s="73">
        <v>9</v>
      </c>
      <c r="M23" s="73" t="s">
        <v>22</v>
      </c>
      <c r="N23" s="73">
        <v>7</v>
      </c>
      <c r="O23" s="73" t="s">
        <v>22</v>
      </c>
      <c r="P23" s="73" t="s">
        <v>22</v>
      </c>
      <c r="Q23" s="73">
        <v>20</v>
      </c>
      <c r="R23" s="73" t="s">
        <v>22</v>
      </c>
      <c r="S23" s="74">
        <f t="shared" si="1"/>
        <v>56</v>
      </c>
      <c r="T23" s="73"/>
      <c r="U23" s="88"/>
      <c r="V23" s="57">
        <v>6</v>
      </c>
      <c r="W23" s="78"/>
    </row>
    <row r="24" spans="1:23" ht="15">
      <c r="A24" s="65"/>
      <c r="B24" s="87">
        <v>28</v>
      </c>
      <c r="C24" s="87" t="s">
        <v>60</v>
      </c>
      <c r="D24" s="87" t="s">
        <v>61</v>
      </c>
      <c r="E24" s="73" t="s">
        <v>62</v>
      </c>
      <c r="F24" s="90" t="s">
        <v>22</v>
      </c>
      <c r="G24" s="73" t="s">
        <v>22</v>
      </c>
      <c r="H24" s="73" t="s">
        <v>22</v>
      </c>
      <c r="I24" s="73">
        <v>22</v>
      </c>
      <c r="J24" s="73">
        <v>22</v>
      </c>
      <c r="K24" s="73">
        <v>18</v>
      </c>
      <c r="L24" s="73">
        <v>34</v>
      </c>
      <c r="M24" s="73" t="s">
        <v>22</v>
      </c>
      <c r="N24" s="73" t="s">
        <v>22</v>
      </c>
      <c r="O24" s="73" t="s">
        <v>22</v>
      </c>
      <c r="P24" s="73">
        <v>20</v>
      </c>
      <c r="Q24" s="73" t="s">
        <v>351</v>
      </c>
      <c r="R24" s="73" t="s">
        <v>22</v>
      </c>
      <c r="S24" s="74">
        <f>SUM(E24:R24)</f>
        <v>116</v>
      </c>
      <c r="T24" s="73">
        <v>16</v>
      </c>
      <c r="U24" s="88"/>
      <c r="V24" s="72">
        <v>5</v>
      </c>
      <c r="W24" s="78"/>
    </row>
    <row r="25" spans="1:23" ht="15">
      <c r="A25" s="65"/>
      <c r="B25" s="87">
        <v>27</v>
      </c>
      <c r="C25" s="87" t="s">
        <v>74</v>
      </c>
      <c r="D25" s="87" t="s">
        <v>75</v>
      </c>
      <c r="E25" s="73" t="s">
        <v>76</v>
      </c>
      <c r="F25" s="73" t="s">
        <v>22</v>
      </c>
      <c r="G25" s="73" t="s">
        <v>22</v>
      </c>
      <c r="H25" s="73">
        <v>14</v>
      </c>
      <c r="I25" s="73" t="s">
        <v>22</v>
      </c>
      <c r="J25" s="73">
        <v>7</v>
      </c>
      <c r="K25" s="73">
        <v>6</v>
      </c>
      <c r="L25" s="73">
        <v>7</v>
      </c>
      <c r="M25" s="73" t="s">
        <v>22</v>
      </c>
      <c r="N25" s="73">
        <v>8</v>
      </c>
      <c r="O25" s="73" t="s">
        <v>22</v>
      </c>
      <c r="P25" s="73" t="s">
        <v>22</v>
      </c>
      <c r="Q25" s="73" t="s">
        <v>351</v>
      </c>
      <c r="R25" s="73" t="s">
        <v>22</v>
      </c>
      <c r="S25" s="74">
        <f aca="true" t="shared" si="2" ref="S25:S46">SUM(F25:R25)</f>
        <v>42</v>
      </c>
      <c r="T25" s="73"/>
      <c r="U25" s="88"/>
      <c r="V25" s="72">
        <v>5</v>
      </c>
      <c r="W25" s="78"/>
    </row>
    <row r="26" spans="1:23" ht="15">
      <c r="A26" s="65"/>
      <c r="B26" s="87">
        <v>35</v>
      </c>
      <c r="C26" s="87" t="s">
        <v>95</v>
      </c>
      <c r="D26" s="87" t="s">
        <v>96</v>
      </c>
      <c r="E26" s="73" t="s">
        <v>59</v>
      </c>
      <c r="F26" s="73" t="s">
        <v>22</v>
      </c>
      <c r="G26" s="73" t="s">
        <v>22</v>
      </c>
      <c r="H26" s="73" t="s">
        <v>22</v>
      </c>
      <c r="I26" s="73" t="s">
        <v>22</v>
      </c>
      <c r="J26" s="73" t="s">
        <v>22</v>
      </c>
      <c r="K26" s="73" t="s">
        <v>22</v>
      </c>
      <c r="L26" s="87">
        <v>18</v>
      </c>
      <c r="M26" s="73" t="s">
        <v>22</v>
      </c>
      <c r="N26" s="73" t="s">
        <v>22</v>
      </c>
      <c r="O26" s="73" t="s">
        <v>22</v>
      </c>
      <c r="P26" s="73">
        <v>39</v>
      </c>
      <c r="Q26" s="73">
        <v>52</v>
      </c>
      <c r="R26" s="73">
        <v>90</v>
      </c>
      <c r="S26" s="74">
        <f t="shared" si="2"/>
        <v>199</v>
      </c>
      <c r="T26" s="73">
        <v>24</v>
      </c>
      <c r="U26" s="88"/>
      <c r="V26" s="72">
        <v>4</v>
      </c>
      <c r="W26" s="78"/>
    </row>
    <row r="27" spans="1:23" ht="15">
      <c r="A27" s="65"/>
      <c r="B27" s="73">
        <v>4</v>
      </c>
      <c r="C27" s="73" t="s">
        <v>49</v>
      </c>
      <c r="D27" s="73" t="s">
        <v>50</v>
      </c>
      <c r="E27" s="73" t="s">
        <v>51</v>
      </c>
      <c r="F27" s="73">
        <v>45</v>
      </c>
      <c r="G27" s="73" t="s">
        <v>22</v>
      </c>
      <c r="H27" s="73">
        <v>45</v>
      </c>
      <c r="I27" s="73" t="s">
        <v>22</v>
      </c>
      <c r="J27" s="73">
        <v>39</v>
      </c>
      <c r="K27" s="73">
        <v>16</v>
      </c>
      <c r="L27" s="73" t="s">
        <v>22</v>
      </c>
      <c r="M27" s="73" t="s">
        <v>22</v>
      </c>
      <c r="N27" s="73" t="s">
        <v>22</v>
      </c>
      <c r="O27" s="73" t="s">
        <v>22</v>
      </c>
      <c r="P27" s="73" t="s">
        <v>22</v>
      </c>
      <c r="Q27" s="73" t="s">
        <v>351</v>
      </c>
      <c r="R27" s="73" t="s">
        <v>22</v>
      </c>
      <c r="S27" s="74">
        <f t="shared" si="2"/>
        <v>145</v>
      </c>
      <c r="T27" s="73"/>
      <c r="U27" s="88"/>
      <c r="V27" s="72">
        <v>4</v>
      </c>
      <c r="W27" s="78"/>
    </row>
    <row r="28" spans="1:23" ht="15">
      <c r="A28" s="65"/>
      <c r="B28" s="73">
        <v>38</v>
      </c>
      <c r="C28" s="73" t="s">
        <v>77</v>
      </c>
      <c r="D28" s="73" t="s">
        <v>78</v>
      </c>
      <c r="E28" s="73" t="s">
        <v>79</v>
      </c>
      <c r="F28" s="73" t="s">
        <v>22</v>
      </c>
      <c r="G28" s="73" t="s">
        <v>22</v>
      </c>
      <c r="H28" s="73" t="s">
        <v>22</v>
      </c>
      <c r="I28" s="73" t="s">
        <v>22</v>
      </c>
      <c r="J28" s="73" t="s">
        <v>22</v>
      </c>
      <c r="K28" s="73" t="s">
        <v>22</v>
      </c>
      <c r="L28" s="87" t="s">
        <v>22</v>
      </c>
      <c r="M28" s="73" t="s">
        <v>22</v>
      </c>
      <c r="N28" s="73">
        <v>20</v>
      </c>
      <c r="O28" s="73">
        <v>22</v>
      </c>
      <c r="P28" s="73">
        <v>18</v>
      </c>
      <c r="Q28" s="73" t="s">
        <v>351</v>
      </c>
      <c r="R28" s="73">
        <v>44</v>
      </c>
      <c r="S28" s="74">
        <f t="shared" si="2"/>
        <v>104</v>
      </c>
      <c r="T28" s="73"/>
      <c r="U28" s="88"/>
      <c r="V28" s="72"/>
      <c r="W28" s="78"/>
    </row>
    <row r="29" spans="1:23" ht="15">
      <c r="A29" s="65"/>
      <c r="B29" s="87">
        <v>15</v>
      </c>
      <c r="C29" s="87" t="s">
        <v>71</v>
      </c>
      <c r="D29" s="87" t="s">
        <v>72</v>
      </c>
      <c r="E29" s="73" t="s">
        <v>73</v>
      </c>
      <c r="F29" s="73">
        <v>14</v>
      </c>
      <c r="G29" s="73">
        <v>18</v>
      </c>
      <c r="H29" s="73" t="s">
        <v>22</v>
      </c>
      <c r="I29" s="73" t="s">
        <v>22</v>
      </c>
      <c r="J29" s="73">
        <v>14</v>
      </c>
      <c r="K29" s="87">
        <v>22</v>
      </c>
      <c r="L29" s="73" t="s">
        <v>22</v>
      </c>
      <c r="M29" s="73" t="s">
        <v>22</v>
      </c>
      <c r="N29" s="73" t="s">
        <v>22</v>
      </c>
      <c r="O29" s="73" t="s">
        <v>22</v>
      </c>
      <c r="P29" s="73" t="s">
        <v>22</v>
      </c>
      <c r="Q29" s="73" t="s">
        <v>351</v>
      </c>
      <c r="R29" s="73" t="s">
        <v>22</v>
      </c>
      <c r="S29" s="74">
        <f t="shared" si="2"/>
        <v>68</v>
      </c>
      <c r="T29" s="73">
        <v>8</v>
      </c>
      <c r="U29" s="88"/>
      <c r="V29" s="72"/>
      <c r="W29" s="78"/>
    </row>
    <row r="30" spans="1:23" ht="15">
      <c r="A30" s="65"/>
      <c r="B30" s="73"/>
      <c r="C30" s="73" t="s">
        <v>303</v>
      </c>
      <c r="D30" s="73" t="s">
        <v>304</v>
      </c>
      <c r="E30" s="73" t="s">
        <v>305</v>
      </c>
      <c r="F30" s="73" t="s">
        <v>22</v>
      </c>
      <c r="G30" s="73" t="s">
        <v>22</v>
      </c>
      <c r="H30" s="73" t="s">
        <v>22</v>
      </c>
      <c r="I30" s="73" t="s">
        <v>22</v>
      </c>
      <c r="J30" s="73" t="s">
        <v>22</v>
      </c>
      <c r="K30" s="73" t="s">
        <v>22</v>
      </c>
      <c r="L30" s="73" t="s">
        <v>22</v>
      </c>
      <c r="M30" s="73" t="s">
        <v>22</v>
      </c>
      <c r="N30" s="73" t="s">
        <v>22</v>
      </c>
      <c r="O30" s="73" t="s">
        <v>22</v>
      </c>
      <c r="P30" s="73" t="s">
        <v>22</v>
      </c>
      <c r="Q30" s="73" t="s">
        <v>351</v>
      </c>
      <c r="R30" s="73" t="s">
        <v>22</v>
      </c>
      <c r="S30" s="74">
        <f t="shared" si="2"/>
        <v>0</v>
      </c>
      <c r="T30" s="73">
        <v>60</v>
      </c>
      <c r="U30" s="88"/>
      <c r="V30" s="72"/>
      <c r="W30" s="78"/>
    </row>
    <row r="31" spans="1:255" ht="15">
      <c r="A31" s="65"/>
      <c r="B31" s="73"/>
      <c r="C31" s="91" t="s">
        <v>337</v>
      </c>
      <c r="D31" s="91" t="s">
        <v>338</v>
      </c>
      <c r="E31" s="73" t="s">
        <v>43</v>
      </c>
      <c r="F31" s="73" t="s">
        <v>22</v>
      </c>
      <c r="G31" s="73" t="s">
        <v>22</v>
      </c>
      <c r="H31" s="73" t="s">
        <v>22</v>
      </c>
      <c r="I31" s="73" t="s">
        <v>22</v>
      </c>
      <c r="J31" s="73" t="s">
        <v>22</v>
      </c>
      <c r="K31" s="73" t="s">
        <v>22</v>
      </c>
      <c r="L31" s="73" t="s">
        <v>22</v>
      </c>
      <c r="M31" s="73" t="s">
        <v>22</v>
      </c>
      <c r="N31" s="73" t="s">
        <v>309</v>
      </c>
      <c r="O31" s="73" t="s">
        <v>22</v>
      </c>
      <c r="P31" s="73" t="s">
        <v>22</v>
      </c>
      <c r="Q31" s="73" t="s">
        <v>351</v>
      </c>
      <c r="R31" s="73" t="s">
        <v>22</v>
      </c>
      <c r="S31" s="74">
        <f t="shared" si="2"/>
        <v>0</v>
      </c>
      <c r="T31" s="73">
        <v>60</v>
      </c>
      <c r="U31" s="88"/>
      <c r="V31" s="72"/>
      <c r="W31" s="65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</row>
    <row r="32" spans="1:23" ht="15">
      <c r="A32" s="65"/>
      <c r="B32" s="73">
        <v>39</v>
      </c>
      <c r="C32" s="92" t="s">
        <v>88</v>
      </c>
      <c r="D32" s="92" t="s">
        <v>89</v>
      </c>
      <c r="E32" s="73" t="s">
        <v>90</v>
      </c>
      <c r="F32" s="73" t="s">
        <v>22</v>
      </c>
      <c r="G32" s="73" t="s">
        <v>22</v>
      </c>
      <c r="H32" s="73" t="s">
        <v>22</v>
      </c>
      <c r="I32" s="73" t="s">
        <v>22</v>
      </c>
      <c r="J32" s="73" t="s">
        <v>22</v>
      </c>
      <c r="K32" s="73" t="s">
        <v>22</v>
      </c>
      <c r="L32" s="87" t="s">
        <v>22</v>
      </c>
      <c r="M32" s="73" t="s">
        <v>22</v>
      </c>
      <c r="N32" s="73">
        <v>18</v>
      </c>
      <c r="O32" s="73">
        <v>9</v>
      </c>
      <c r="P32" s="73" t="s">
        <v>22</v>
      </c>
      <c r="Q32" s="73" t="s">
        <v>351</v>
      </c>
      <c r="R32" s="73">
        <v>24</v>
      </c>
      <c r="S32" s="74">
        <f t="shared" si="2"/>
        <v>51</v>
      </c>
      <c r="T32" s="73"/>
      <c r="U32" s="88"/>
      <c r="V32" s="72"/>
      <c r="W32" s="78"/>
    </row>
    <row r="33" spans="1:23" ht="15">
      <c r="A33" s="65"/>
      <c r="B33" s="73">
        <v>36</v>
      </c>
      <c r="C33" s="73" t="s">
        <v>80</v>
      </c>
      <c r="D33" s="73" t="s">
        <v>81</v>
      </c>
      <c r="E33" s="73" t="s">
        <v>82</v>
      </c>
      <c r="F33" s="73" t="s">
        <v>22</v>
      </c>
      <c r="G33" s="73" t="s">
        <v>22</v>
      </c>
      <c r="H33" s="73" t="s">
        <v>22</v>
      </c>
      <c r="I33" s="73" t="s">
        <v>22</v>
      </c>
      <c r="J33" s="73" t="s">
        <v>22</v>
      </c>
      <c r="K33" s="73" t="s">
        <v>22</v>
      </c>
      <c r="L33" s="87" t="s">
        <v>22</v>
      </c>
      <c r="M33" s="73">
        <v>39</v>
      </c>
      <c r="N33" s="73" t="s">
        <v>22</v>
      </c>
      <c r="O33" s="73" t="s">
        <v>22</v>
      </c>
      <c r="P33" s="73" t="s">
        <v>22</v>
      </c>
      <c r="Q33" s="73" t="s">
        <v>351</v>
      </c>
      <c r="R33" s="73" t="s">
        <v>22</v>
      </c>
      <c r="S33" s="74">
        <f t="shared" si="2"/>
        <v>39</v>
      </c>
      <c r="T33" s="73"/>
      <c r="U33" s="88"/>
      <c r="V33" s="72"/>
      <c r="W33" s="78"/>
    </row>
    <row r="34" spans="1:23" ht="15">
      <c r="A34" s="65"/>
      <c r="B34" s="73"/>
      <c r="C34" s="73" t="s">
        <v>306</v>
      </c>
      <c r="D34" s="73" t="s">
        <v>307</v>
      </c>
      <c r="E34" s="73" t="s">
        <v>308</v>
      </c>
      <c r="F34" s="73" t="s">
        <v>22</v>
      </c>
      <c r="G34" s="73" t="s">
        <v>22</v>
      </c>
      <c r="H34" s="73" t="s">
        <v>22</v>
      </c>
      <c r="I34" s="73" t="s">
        <v>22</v>
      </c>
      <c r="J34" s="73" t="s">
        <v>22</v>
      </c>
      <c r="K34" s="73" t="s">
        <v>309</v>
      </c>
      <c r="L34" s="73" t="s">
        <v>22</v>
      </c>
      <c r="M34" s="73" t="s">
        <v>309</v>
      </c>
      <c r="N34" s="73" t="s">
        <v>22</v>
      </c>
      <c r="O34" s="73" t="s">
        <v>22</v>
      </c>
      <c r="P34" s="73" t="s">
        <v>22</v>
      </c>
      <c r="Q34" s="73" t="s">
        <v>351</v>
      </c>
      <c r="R34" s="73" t="s">
        <v>22</v>
      </c>
      <c r="S34" s="74">
        <f t="shared" si="2"/>
        <v>0</v>
      </c>
      <c r="T34" s="73">
        <v>39</v>
      </c>
      <c r="U34" s="88"/>
      <c r="V34" s="72"/>
      <c r="W34" s="78"/>
    </row>
    <row r="35" spans="1:23" ht="15">
      <c r="A35" s="65"/>
      <c r="B35" s="87">
        <v>30</v>
      </c>
      <c r="C35" s="87" t="s">
        <v>91</v>
      </c>
      <c r="D35" s="87" t="s">
        <v>92</v>
      </c>
      <c r="E35" s="73" t="s">
        <v>73</v>
      </c>
      <c r="F35" s="73" t="s">
        <v>22</v>
      </c>
      <c r="G35" s="73" t="s">
        <v>22</v>
      </c>
      <c r="H35" s="73" t="s">
        <v>22</v>
      </c>
      <c r="I35" s="73" t="s">
        <v>22</v>
      </c>
      <c r="J35" s="73">
        <v>10</v>
      </c>
      <c r="K35" s="73">
        <v>8</v>
      </c>
      <c r="L35" s="87">
        <v>6</v>
      </c>
      <c r="M35" s="73" t="s">
        <v>22</v>
      </c>
      <c r="N35" s="73" t="s">
        <v>22</v>
      </c>
      <c r="O35" s="73" t="s">
        <v>22</v>
      </c>
      <c r="P35" s="73" t="s">
        <v>22</v>
      </c>
      <c r="Q35" s="73" t="s">
        <v>351</v>
      </c>
      <c r="R35" s="73" t="s">
        <v>22</v>
      </c>
      <c r="S35" s="74">
        <f t="shared" si="2"/>
        <v>24</v>
      </c>
      <c r="T35" s="73"/>
      <c r="U35" s="88"/>
      <c r="V35" s="72"/>
      <c r="W35" s="78"/>
    </row>
    <row r="36" spans="1:23" ht="15">
      <c r="A36" s="65"/>
      <c r="B36" s="87">
        <v>21</v>
      </c>
      <c r="C36" s="87" t="s">
        <v>93</v>
      </c>
      <c r="D36" s="87" t="s">
        <v>94</v>
      </c>
      <c r="E36" s="73" t="s">
        <v>70</v>
      </c>
      <c r="F36" s="73">
        <v>8</v>
      </c>
      <c r="G36" s="73" t="s">
        <v>22</v>
      </c>
      <c r="H36" s="73" t="s">
        <v>22</v>
      </c>
      <c r="I36" s="73" t="s">
        <v>22</v>
      </c>
      <c r="J36" s="73" t="s">
        <v>22</v>
      </c>
      <c r="K36" s="73">
        <v>14</v>
      </c>
      <c r="L36" s="73" t="s">
        <v>22</v>
      </c>
      <c r="M36" s="73" t="s">
        <v>22</v>
      </c>
      <c r="N36" s="73" t="s">
        <v>22</v>
      </c>
      <c r="O36" s="73" t="s">
        <v>22</v>
      </c>
      <c r="P36" s="73" t="s">
        <v>22</v>
      </c>
      <c r="Q36" s="73" t="s">
        <v>351</v>
      </c>
      <c r="R36" s="73" t="s">
        <v>22</v>
      </c>
      <c r="S36" s="74">
        <f t="shared" si="2"/>
        <v>22</v>
      </c>
      <c r="T36" s="73"/>
      <c r="U36" s="88"/>
      <c r="V36" s="72"/>
      <c r="W36" s="78"/>
    </row>
    <row r="37" spans="1:23" ht="15">
      <c r="A37" s="65"/>
      <c r="B37" s="87">
        <v>25</v>
      </c>
      <c r="C37" s="87" t="s">
        <v>101</v>
      </c>
      <c r="D37" s="87" t="s">
        <v>102</v>
      </c>
      <c r="E37" s="87" t="s">
        <v>103</v>
      </c>
      <c r="F37" s="73" t="s">
        <v>22</v>
      </c>
      <c r="G37" s="73">
        <v>16</v>
      </c>
      <c r="H37" s="73" t="s">
        <v>22</v>
      </c>
      <c r="I37" s="73" t="s">
        <v>22</v>
      </c>
      <c r="J37" s="73" t="s">
        <v>22</v>
      </c>
      <c r="K37" s="87" t="s">
        <v>22</v>
      </c>
      <c r="L37" s="73" t="s">
        <v>22</v>
      </c>
      <c r="M37" s="73" t="s">
        <v>22</v>
      </c>
      <c r="N37" s="73" t="s">
        <v>22</v>
      </c>
      <c r="O37" s="73" t="s">
        <v>22</v>
      </c>
      <c r="P37" s="73" t="s">
        <v>22</v>
      </c>
      <c r="Q37" s="73" t="s">
        <v>351</v>
      </c>
      <c r="R37" s="73" t="s">
        <v>22</v>
      </c>
      <c r="S37" s="74">
        <f t="shared" si="2"/>
        <v>16</v>
      </c>
      <c r="T37" s="73">
        <v>5</v>
      </c>
      <c r="U37" s="88"/>
      <c r="V37" s="72"/>
      <c r="W37" s="78"/>
    </row>
    <row r="38" spans="1:23" ht="15">
      <c r="A38" s="65"/>
      <c r="B38" s="87">
        <v>19</v>
      </c>
      <c r="C38" s="87" t="s">
        <v>99</v>
      </c>
      <c r="D38" s="87" t="s">
        <v>100</v>
      </c>
      <c r="E38" s="73" t="s">
        <v>51</v>
      </c>
      <c r="F38" s="73">
        <v>16</v>
      </c>
      <c r="G38" s="73" t="s">
        <v>22</v>
      </c>
      <c r="H38" s="73" t="s">
        <v>22</v>
      </c>
      <c r="I38" s="73" t="s">
        <v>22</v>
      </c>
      <c r="J38" s="73" t="s">
        <v>22</v>
      </c>
      <c r="K38" s="73" t="s">
        <v>22</v>
      </c>
      <c r="L38" s="73" t="s">
        <v>22</v>
      </c>
      <c r="M38" s="73" t="s">
        <v>22</v>
      </c>
      <c r="N38" s="73" t="s">
        <v>22</v>
      </c>
      <c r="O38" s="73" t="s">
        <v>22</v>
      </c>
      <c r="P38" s="73" t="s">
        <v>22</v>
      </c>
      <c r="Q38" s="73" t="s">
        <v>351</v>
      </c>
      <c r="R38" s="73" t="s">
        <v>22</v>
      </c>
      <c r="S38" s="74">
        <f t="shared" si="2"/>
        <v>16</v>
      </c>
      <c r="T38" s="73"/>
      <c r="U38" s="88"/>
      <c r="V38" s="72"/>
      <c r="W38" s="78"/>
    </row>
    <row r="39" spans="1:23" ht="15">
      <c r="A39" s="65"/>
      <c r="B39" s="73">
        <v>37</v>
      </c>
      <c r="C39" s="73" t="s">
        <v>104</v>
      </c>
      <c r="D39" s="73" t="s">
        <v>105</v>
      </c>
      <c r="E39" s="73" t="s">
        <v>106</v>
      </c>
      <c r="F39" s="73" t="s">
        <v>22</v>
      </c>
      <c r="G39" s="73" t="s">
        <v>22</v>
      </c>
      <c r="H39" s="73" t="s">
        <v>22</v>
      </c>
      <c r="I39" s="73" t="s">
        <v>22</v>
      </c>
      <c r="J39" s="73" t="s">
        <v>22</v>
      </c>
      <c r="K39" s="73" t="s">
        <v>22</v>
      </c>
      <c r="L39" s="87" t="s">
        <v>22</v>
      </c>
      <c r="M39" s="73">
        <v>16</v>
      </c>
      <c r="N39" s="73" t="s">
        <v>22</v>
      </c>
      <c r="O39" s="73" t="s">
        <v>22</v>
      </c>
      <c r="P39" s="73" t="s">
        <v>22</v>
      </c>
      <c r="Q39" s="73" t="s">
        <v>351</v>
      </c>
      <c r="R39" s="73" t="s">
        <v>22</v>
      </c>
      <c r="S39" s="74">
        <f t="shared" si="2"/>
        <v>16</v>
      </c>
      <c r="T39" s="73"/>
      <c r="U39" s="88"/>
      <c r="V39" s="72"/>
      <c r="W39" s="78"/>
    </row>
    <row r="40" spans="1:23" ht="15">
      <c r="A40" s="65"/>
      <c r="B40" s="87">
        <v>24</v>
      </c>
      <c r="C40" s="87" t="s">
        <v>107</v>
      </c>
      <c r="D40" s="87" t="s">
        <v>108</v>
      </c>
      <c r="E40" s="89" t="s">
        <v>109</v>
      </c>
      <c r="F40" s="73" t="s">
        <v>22</v>
      </c>
      <c r="G40" s="73">
        <v>9</v>
      </c>
      <c r="H40" s="73" t="s">
        <v>22</v>
      </c>
      <c r="I40" s="73" t="s">
        <v>22</v>
      </c>
      <c r="J40" s="73" t="s">
        <v>22</v>
      </c>
      <c r="K40" s="73" t="s">
        <v>22</v>
      </c>
      <c r="L40" s="73" t="s">
        <v>22</v>
      </c>
      <c r="M40" s="73" t="s">
        <v>22</v>
      </c>
      <c r="N40" s="73">
        <v>5</v>
      </c>
      <c r="O40" s="73" t="s">
        <v>22</v>
      </c>
      <c r="P40" s="73" t="s">
        <v>22</v>
      </c>
      <c r="Q40" s="73" t="s">
        <v>351</v>
      </c>
      <c r="R40" s="73" t="s">
        <v>22</v>
      </c>
      <c r="S40" s="74">
        <f t="shared" si="2"/>
        <v>14</v>
      </c>
      <c r="T40" s="73"/>
      <c r="U40" s="88"/>
      <c r="V40" s="72"/>
      <c r="W40" s="78"/>
    </row>
    <row r="41" spans="1:23" ht="15">
      <c r="A41" s="65"/>
      <c r="B41" s="87">
        <v>22</v>
      </c>
      <c r="C41" s="73" t="s">
        <v>110</v>
      </c>
      <c r="D41" s="73" t="s">
        <v>111</v>
      </c>
      <c r="E41" s="89" t="s">
        <v>28</v>
      </c>
      <c r="F41" s="73">
        <v>12</v>
      </c>
      <c r="G41" s="73" t="s">
        <v>22</v>
      </c>
      <c r="H41" s="73" t="s">
        <v>22</v>
      </c>
      <c r="I41" s="73" t="s">
        <v>22</v>
      </c>
      <c r="J41" s="73" t="s">
        <v>22</v>
      </c>
      <c r="K41" s="73" t="s">
        <v>22</v>
      </c>
      <c r="L41" s="73" t="s">
        <v>22</v>
      </c>
      <c r="M41" s="73" t="s">
        <v>22</v>
      </c>
      <c r="N41" s="73" t="s">
        <v>22</v>
      </c>
      <c r="O41" s="73" t="s">
        <v>22</v>
      </c>
      <c r="P41" s="73" t="s">
        <v>22</v>
      </c>
      <c r="Q41" s="73" t="s">
        <v>351</v>
      </c>
      <c r="R41" s="73" t="s">
        <v>22</v>
      </c>
      <c r="S41" s="74">
        <f t="shared" si="2"/>
        <v>12</v>
      </c>
      <c r="T41" s="73"/>
      <c r="U41" s="88"/>
      <c r="V41" s="72"/>
      <c r="W41" s="78"/>
    </row>
    <row r="42" spans="1:23" ht="15">
      <c r="A42" s="65"/>
      <c r="B42" s="87">
        <v>32</v>
      </c>
      <c r="C42" s="87" t="s">
        <v>97</v>
      </c>
      <c r="D42" s="87" t="s">
        <v>98</v>
      </c>
      <c r="E42" s="73" t="s">
        <v>346</v>
      </c>
      <c r="F42" s="73" t="s">
        <v>22</v>
      </c>
      <c r="G42" s="73" t="s">
        <v>22</v>
      </c>
      <c r="H42" s="73" t="s">
        <v>22</v>
      </c>
      <c r="I42" s="73" t="s">
        <v>22</v>
      </c>
      <c r="J42" s="73" t="s">
        <v>22</v>
      </c>
      <c r="K42" s="73">
        <v>10</v>
      </c>
      <c r="L42" s="87" t="s">
        <v>22</v>
      </c>
      <c r="M42" s="73" t="s">
        <v>22</v>
      </c>
      <c r="N42" s="73" t="s">
        <v>22</v>
      </c>
      <c r="O42" s="93" t="s">
        <v>22</v>
      </c>
      <c r="P42" s="73" t="s">
        <v>22</v>
      </c>
      <c r="Q42" s="73" t="s">
        <v>351</v>
      </c>
      <c r="R42" s="73" t="s">
        <v>22</v>
      </c>
      <c r="S42" s="74">
        <f t="shared" si="2"/>
        <v>10</v>
      </c>
      <c r="T42" s="73"/>
      <c r="U42" s="88"/>
      <c r="V42" s="72"/>
      <c r="W42" s="78"/>
    </row>
    <row r="43" spans="1:23" ht="15">
      <c r="A43" s="65"/>
      <c r="B43" s="87">
        <v>31</v>
      </c>
      <c r="C43" s="87" t="s">
        <v>66</v>
      </c>
      <c r="D43" s="87" t="s">
        <v>94</v>
      </c>
      <c r="E43" s="73" t="s">
        <v>112</v>
      </c>
      <c r="F43" s="73" t="s">
        <v>22</v>
      </c>
      <c r="G43" s="73" t="s">
        <v>22</v>
      </c>
      <c r="H43" s="73" t="s">
        <v>22</v>
      </c>
      <c r="I43" s="73" t="s">
        <v>22</v>
      </c>
      <c r="J43" s="73" t="s">
        <v>22</v>
      </c>
      <c r="K43" s="73">
        <v>4</v>
      </c>
      <c r="L43" s="87" t="s">
        <v>22</v>
      </c>
      <c r="M43" s="73" t="s">
        <v>22</v>
      </c>
      <c r="N43" s="73" t="s">
        <v>22</v>
      </c>
      <c r="O43" s="73">
        <v>6</v>
      </c>
      <c r="P43" s="73" t="s">
        <v>22</v>
      </c>
      <c r="Q43" s="73" t="s">
        <v>351</v>
      </c>
      <c r="R43" s="73" t="s">
        <v>22</v>
      </c>
      <c r="S43" s="74">
        <f t="shared" si="2"/>
        <v>10</v>
      </c>
      <c r="T43" s="73"/>
      <c r="U43" s="88"/>
      <c r="V43" s="72"/>
      <c r="W43" s="78"/>
    </row>
    <row r="44" spans="1:23" ht="15">
      <c r="A44" s="65"/>
      <c r="B44" s="87">
        <v>34</v>
      </c>
      <c r="C44" s="87" t="s">
        <v>113</v>
      </c>
      <c r="D44" s="87" t="s">
        <v>114</v>
      </c>
      <c r="E44" s="73" t="s">
        <v>115</v>
      </c>
      <c r="F44" s="73" t="s">
        <v>22</v>
      </c>
      <c r="G44" s="73" t="s">
        <v>22</v>
      </c>
      <c r="H44" s="73" t="s">
        <v>22</v>
      </c>
      <c r="I44" s="73" t="s">
        <v>22</v>
      </c>
      <c r="J44" s="73" t="s">
        <v>22</v>
      </c>
      <c r="K44" s="73" t="s">
        <v>22</v>
      </c>
      <c r="L44" s="87">
        <v>8</v>
      </c>
      <c r="M44" s="73" t="s">
        <v>22</v>
      </c>
      <c r="N44" s="73" t="s">
        <v>22</v>
      </c>
      <c r="O44" s="73" t="s">
        <v>22</v>
      </c>
      <c r="P44" s="73" t="s">
        <v>22</v>
      </c>
      <c r="Q44" s="73" t="s">
        <v>351</v>
      </c>
      <c r="R44" s="73" t="s">
        <v>22</v>
      </c>
      <c r="S44" s="74">
        <f t="shared" si="2"/>
        <v>8</v>
      </c>
      <c r="T44" s="73"/>
      <c r="U44" s="88"/>
      <c r="V44" s="72"/>
      <c r="W44" s="78"/>
    </row>
    <row r="45" spans="1:23" ht="15">
      <c r="A45" s="65"/>
      <c r="B45" s="87">
        <v>33</v>
      </c>
      <c r="C45" s="87" t="s">
        <v>116</v>
      </c>
      <c r="D45" s="87" t="s">
        <v>117</v>
      </c>
      <c r="E45" s="73" t="s">
        <v>115</v>
      </c>
      <c r="F45" s="73" t="s">
        <v>22</v>
      </c>
      <c r="G45" s="73" t="s">
        <v>22</v>
      </c>
      <c r="H45" s="73" t="s">
        <v>22</v>
      </c>
      <c r="I45" s="73" t="s">
        <v>22</v>
      </c>
      <c r="J45" s="73" t="s">
        <v>22</v>
      </c>
      <c r="K45" s="73" t="s">
        <v>22</v>
      </c>
      <c r="L45" s="87">
        <v>6</v>
      </c>
      <c r="M45" s="73" t="s">
        <v>22</v>
      </c>
      <c r="N45" s="73">
        <v>10</v>
      </c>
      <c r="O45" s="73">
        <v>7</v>
      </c>
      <c r="P45" s="73" t="s">
        <v>22</v>
      </c>
      <c r="Q45" s="73" t="s">
        <v>351</v>
      </c>
      <c r="R45" s="73">
        <v>16</v>
      </c>
      <c r="S45" s="74">
        <f t="shared" si="2"/>
        <v>39</v>
      </c>
      <c r="T45" s="73">
        <v>3</v>
      </c>
      <c r="U45" s="88"/>
      <c r="V45" s="72"/>
      <c r="W45" s="78"/>
    </row>
    <row r="46" spans="1:23" ht="15">
      <c r="A46" s="65"/>
      <c r="B46" s="87">
        <v>17</v>
      </c>
      <c r="C46" s="87" t="s">
        <v>347</v>
      </c>
      <c r="D46" s="87" t="s">
        <v>118</v>
      </c>
      <c r="E46" s="73" t="s">
        <v>348</v>
      </c>
      <c r="F46" s="73">
        <v>4</v>
      </c>
      <c r="G46" s="73" t="s">
        <v>22</v>
      </c>
      <c r="H46" s="73" t="s">
        <v>22</v>
      </c>
      <c r="I46" s="73" t="s">
        <v>22</v>
      </c>
      <c r="J46" s="73" t="s">
        <v>22</v>
      </c>
      <c r="K46" s="73" t="s">
        <v>22</v>
      </c>
      <c r="L46" s="87" t="s">
        <v>22</v>
      </c>
      <c r="M46" s="73" t="s">
        <v>22</v>
      </c>
      <c r="N46" s="73" t="s">
        <v>22</v>
      </c>
      <c r="O46" s="73" t="s">
        <v>22</v>
      </c>
      <c r="P46" s="73" t="s">
        <v>22</v>
      </c>
      <c r="Q46" s="73" t="s">
        <v>351</v>
      </c>
      <c r="R46" s="73" t="s">
        <v>22</v>
      </c>
      <c r="S46" s="74">
        <f t="shared" si="2"/>
        <v>4</v>
      </c>
      <c r="T46" s="73"/>
      <c r="U46" s="88"/>
      <c r="V46" s="72"/>
      <c r="W46" s="78"/>
    </row>
  </sheetData>
  <sheetProtection selectLockedCells="1" selectUnlockedCells="1"/>
  <autoFilter ref="A4:W46"/>
  <mergeCells count="1">
    <mergeCell ref="B1:U3"/>
  </mergeCells>
  <printOptions/>
  <pageMargins left="1.113888888888889" right="0.3111111111111111" top="0.41458333333333336" bottom="0.12013888888888889" header="0.5118055555555555" footer="0.5118055555555555"/>
  <pageSetup firstPageNumber="1" useFirstPageNumber="1" horizontalDpi="300" verticalDpi="3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96"/>
  <sheetViews>
    <sheetView zoomScale="95" zoomScaleNormal="95" zoomScalePageLayoutView="0" workbookViewId="0" topLeftCell="A1">
      <selection activeCell="E25" sqref="E25:E26"/>
    </sheetView>
  </sheetViews>
  <sheetFormatPr defaultColWidth="11.57421875" defaultRowHeight="12.75"/>
  <cols>
    <col min="1" max="1" width="4.140625" style="0" customWidth="1"/>
    <col min="2" max="2" width="4.7109375" style="0" customWidth="1"/>
    <col min="3" max="3" width="22.7109375" style="0" customWidth="1"/>
    <col min="4" max="4" width="15.7109375" style="0" customWidth="1"/>
    <col min="5" max="5" width="45.7109375" style="0" customWidth="1"/>
    <col min="6" max="21" width="5.28125" style="0" customWidth="1"/>
    <col min="22" max="22" width="5.8515625" style="31" customWidth="1"/>
    <col min="23" max="23" width="4.7109375" style="0" customWidth="1"/>
  </cols>
  <sheetData>
    <row r="1" spans="2:22" s="1" customFormat="1" ht="15">
      <c r="B1" s="94" t="s">
        <v>119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2"/>
    </row>
    <row r="2" spans="2:22" s="1" customFormat="1" ht="15"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2"/>
    </row>
    <row r="3" spans="2:22" s="1" customFormat="1" ht="15"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2"/>
    </row>
    <row r="4" spans="4:23" s="3" customFormat="1" ht="94.5">
      <c r="D4" s="4"/>
      <c r="E4" s="4"/>
      <c r="F4" s="5" t="s">
        <v>1</v>
      </c>
      <c r="G4" s="5" t="s">
        <v>2</v>
      </c>
      <c r="H4" s="5" t="s">
        <v>3</v>
      </c>
      <c r="I4" s="5" t="s">
        <v>4</v>
      </c>
      <c r="J4" s="5" t="s">
        <v>5</v>
      </c>
      <c r="K4" s="5" t="s">
        <v>6</v>
      </c>
      <c r="L4" s="5" t="s">
        <v>7</v>
      </c>
      <c r="M4" s="5" t="s">
        <v>8</v>
      </c>
      <c r="N4" s="5" t="s">
        <v>9</v>
      </c>
      <c r="O4" s="5" t="s">
        <v>10</v>
      </c>
      <c r="P4" s="5" t="s">
        <v>11</v>
      </c>
      <c r="Q4" s="5" t="s">
        <v>12</v>
      </c>
      <c r="R4" s="5" t="s">
        <v>13</v>
      </c>
      <c r="S4" s="50" t="s">
        <v>14</v>
      </c>
      <c r="T4" s="5" t="s">
        <v>15</v>
      </c>
      <c r="U4" s="51" t="s">
        <v>14</v>
      </c>
      <c r="V4" s="29" t="s">
        <v>352</v>
      </c>
      <c r="W4" s="55" t="s">
        <v>354</v>
      </c>
    </row>
    <row r="5" spans="1:23" s="1" customFormat="1" ht="15.75">
      <c r="A5" s="1">
        <v>1</v>
      </c>
      <c r="B5" s="8">
        <v>110</v>
      </c>
      <c r="C5" s="8" t="s">
        <v>120</v>
      </c>
      <c r="D5" s="8" t="s">
        <v>121</v>
      </c>
      <c r="E5" s="6" t="s">
        <v>25</v>
      </c>
      <c r="F5" s="6">
        <v>60</v>
      </c>
      <c r="G5" s="6">
        <v>60</v>
      </c>
      <c r="H5" s="6">
        <v>60</v>
      </c>
      <c r="I5" s="23">
        <v>8</v>
      </c>
      <c r="J5" s="23">
        <v>52</v>
      </c>
      <c r="K5" s="6">
        <v>60</v>
      </c>
      <c r="L5" s="6">
        <v>60</v>
      </c>
      <c r="M5" s="6">
        <v>60</v>
      </c>
      <c r="N5" s="6">
        <v>60</v>
      </c>
      <c r="O5" s="6">
        <v>60</v>
      </c>
      <c r="P5" s="27">
        <v>60</v>
      </c>
      <c r="Q5" s="23">
        <v>60</v>
      </c>
      <c r="R5" s="6">
        <v>120</v>
      </c>
      <c r="S5" s="9">
        <f>SUM(F5:R5)-I5-J5-Q5-P5</f>
        <v>600</v>
      </c>
      <c r="T5" s="6">
        <v>60</v>
      </c>
      <c r="U5" s="9">
        <f aca="true" t="shared" si="0" ref="U5:U18">SUM(S5+T5)</f>
        <v>660</v>
      </c>
      <c r="V5" s="2">
        <v>13</v>
      </c>
      <c r="W5" s="1">
        <v>4</v>
      </c>
    </row>
    <row r="6" spans="1:23" s="1" customFormat="1" ht="15.75">
      <c r="A6" s="1">
        <v>2</v>
      </c>
      <c r="B6" s="6">
        <v>101</v>
      </c>
      <c r="C6" s="6" t="s">
        <v>123</v>
      </c>
      <c r="D6" s="6" t="s">
        <v>124</v>
      </c>
      <c r="E6" s="12" t="s">
        <v>125</v>
      </c>
      <c r="F6" s="27">
        <v>30</v>
      </c>
      <c r="G6" s="27">
        <v>30</v>
      </c>
      <c r="H6" s="23">
        <v>30</v>
      </c>
      <c r="I6" s="6">
        <v>52</v>
      </c>
      <c r="J6" s="6">
        <v>39</v>
      </c>
      <c r="K6" s="6">
        <v>34</v>
      </c>
      <c r="L6" s="6">
        <v>52</v>
      </c>
      <c r="M6" s="6" t="s">
        <v>22</v>
      </c>
      <c r="N6" s="6">
        <v>45</v>
      </c>
      <c r="O6" s="6">
        <v>45</v>
      </c>
      <c r="P6" s="6">
        <v>39</v>
      </c>
      <c r="Q6" s="6">
        <v>52</v>
      </c>
      <c r="R6" s="6">
        <v>90</v>
      </c>
      <c r="S6" s="9">
        <f>SUM(F6:R6)-H6-G6-F6</f>
        <v>448</v>
      </c>
      <c r="T6" s="6">
        <v>45</v>
      </c>
      <c r="U6" s="9">
        <f t="shared" si="0"/>
        <v>493</v>
      </c>
      <c r="V6" s="2">
        <v>12</v>
      </c>
      <c r="W6" s="1">
        <v>3</v>
      </c>
    </row>
    <row r="7" spans="1:23" s="1" customFormat="1" ht="15.75">
      <c r="A7" s="1">
        <v>3</v>
      </c>
      <c r="B7" s="8">
        <v>118</v>
      </c>
      <c r="C7" s="8" t="s">
        <v>122</v>
      </c>
      <c r="D7" s="8" t="s">
        <v>100</v>
      </c>
      <c r="E7" s="12" t="s">
        <v>70</v>
      </c>
      <c r="F7" s="6">
        <v>39</v>
      </c>
      <c r="G7" s="6">
        <v>52</v>
      </c>
      <c r="H7" s="6">
        <v>45</v>
      </c>
      <c r="I7" s="6">
        <v>60</v>
      </c>
      <c r="J7" s="6">
        <v>60</v>
      </c>
      <c r="K7" s="6">
        <v>52</v>
      </c>
      <c r="L7" s="6">
        <v>39</v>
      </c>
      <c r="M7" s="6" t="s">
        <v>22</v>
      </c>
      <c r="N7" s="6">
        <v>39</v>
      </c>
      <c r="O7" s="6">
        <v>52</v>
      </c>
      <c r="P7" s="6" t="s">
        <v>22</v>
      </c>
      <c r="Q7" s="6" t="s">
        <v>22</v>
      </c>
      <c r="R7" s="6" t="s">
        <v>22</v>
      </c>
      <c r="S7" s="9">
        <f>SUM(F7:R7)</f>
        <v>438</v>
      </c>
      <c r="T7" s="6">
        <v>39</v>
      </c>
      <c r="U7" s="9">
        <f t="shared" si="0"/>
        <v>477</v>
      </c>
      <c r="V7" s="2">
        <v>9</v>
      </c>
      <c r="W7" s="1">
        <v>3</v>
      </c>
    </row>
    <row r="8" spans="1:23" s="1" customFormat="1" ht="15.75">
      <c r="A8" s="1">
        <v>4</v>
      </c>
      <c r="B8" s="8">
        <v>124</v>
      </c>
      <c r="C8" s="8" t="s">
        <v>126</v>
      </c>
      <c r="D8" s="8" t="s">
        <v>117</v>
      </c>
      <c r="E8" s="6" t="s">
        <v>48</v>
      </c>
      <c r="F8" s="6">
        <v>27</v>
      </c>
      <c r="G8" s="23">
        <v>24</v>
      </c>
      <c r="H8" s="6" t="s">
        <v>22</v>
      </c>
      <c r="I8" s="6">
        <v>27</v>
      </c>
      <c r="J8" s="6">
        <v>27</v>
      </c>
      <c r="K8" s="23">
        <v>27</v>
      </c>
      <c r="L8" s="6">
        <v>34</v>
      </c>
      <c r="M8" s="6">
        <v>39</v>
      </c>
      <c r="N8" s="27">
        <v>27</v>
      </c>
      <c r="O8" s="6">
        <v>39</v>
      </c>
      <c r="P8" s="6">
        <v>34</v>
      </c>
      <c r="Q8" s="6">
        <v>45</v>
      </c>
      <c r="R8" s="6">
        <v>54</v>
      </c>
      <c r="S8" s="9">
        <f>SUM(F8:R8)-G8-K8-N8</f>
        <v>326</v>
      </c>
      <c r="T8" s="6">
        <v>30</v>
      </c>
      <c r="U8" s="9">
        <f t="shared" si="0"/>
        <v>356</v>
      </c>
      <c r="V8" s="2">
        <v>12</v>
      </c>
      <c r="W8" s="1">
        <v>2</v>
      </c>
    </row>
    <row r="9" spans="1:23" s="1" customFormat="1" ht="15.75">
      <c r="A9" s="1">
        <v>5</v>
      </c>
      <c r="B9" s="8">
        <v>114</v>
      </c>
      <c r="C9" s="6" t="s">
        <v>132</v>
      </c>
      <c r="D9" s="6" t="s">
        <v>133</v>
      </c>
      <c r="E9" s="12" t="s">
        <v>134</v>
      </c>
      <c r="F9" s="6">
        <v>20</v>
      </c>
      <c r="G9" s="23">
        <v>18</v>
      </c>
      <c r="H9" s="27">
        <v>20</v>
      </c>
      <c r="I9" s="6">
        <v>34</v>
      </c>
      <c r="J9" s="23">
        <v>16</v>
      </c>
      <c r="K9" s="6">
        <v>30</v>
      </c>
      <c r="L9" s="6">
        <v>22</v>
      </c>
      <c r="M9" s="6">
        <v>34</v>
      </c>
      <c r="N9" s="6">
        <v>34</v>
      </c>
      <c r="O9" s="6" t="s">
        <v>22</v>
      </c>
      <c r="P9" s="6">
        <v>30</v>
      </c>
      <c r="Q9" s="6">
        <v>39</v>
      </c>
      <c r="R9" s="6">
        <v>78</v>
      </c>
      <c r="S9" s="9">
        <f>SUM(F9:R9)-J9-G9-H9</f>
        <v>321</v>
      </c>
      <c r="T9" s="6">
        <v>16</v>
      </c>
      <c r="U9" s="9">
        <f t="shared" si="0"/>
        <v>337</v>
      </c>
      <c r="V9" s="2">
        <v>12</v>
      </c>
      <c r="W9" s="1">
        <v>2</v>
      </c>
    </row>
    <row r="10" spans="1:23" s="1" customFormat="1" ht="15.75">
      <c r="A10" s="1">
        <v>6</v>
      </c>
      <c r="B10" s="8">
        <v>127</v>
      </c>
      <c r="C10" s="8" t="s">
        <v>127</v>
      </c>
      <c r="D10" s="8" t="s">
        <v>128</v>
      </c>
      <c r="E10" s="6" t="s">
        <v>129</v>
      </c>
      <c r="F10" s="23">
        <v>8</v>
      </c>
      <c r="G10" s="23">
        <v>14</v>
      </c>
      <c r="H10" s="6">
        <v>27</v>
      </c>
      <c r="I10" s="6">
        <v>24</v>
      </c>
      <c r="J10" s="6">
        <v>22</v>
      </c>
      <c r="K10" s="6">
        <v>24</v>
      </c>
      <c r="L10" s="27">
        <v>16</v>
      </c>
      <c r="M10" s="6">
        <v>52</v>
      </c>
      <c r="N10" s="6">
        <v>20</v>
      </c>
      <c r="O10" s="6">
        <v>30</v>
      </c>
      <c r="P10" s="6">
        <v>20</v>
      </c>
      <c r="Q10" s="23">
        <v>12</v>
      </c>
      <c r="R10" s="6">
        <v>60</v>
      </c>
      <c r="S10" s="9">
        <f>SUM(F10:R10)-F10-G10-Q10-L10</f>
        <v>279</v>
      </c>
      <c r="T10" s="6">
        <v>22</v>
      </c>
      <c r="U10" s="9">
        <f t="shared" si="0"/>
        <v>301</v>
      </c>
      <c r="V10" s="2">
        <v>13</v>
      </c>
      <c r="W10" s="1">
        <v>1</v>
      </c>
    </row>
    <row r="11" spans="1:23" s="1" customFormat="1" ht="15.75">
      <c r="A11" s="1">
        <v>7</v>
      </c>
      <c r="B11" s="8">
        <v>115</v>
      </c>
      <c r="C11" s="8" t="s">
        <v>140</v>
      </c>
      <c r="D11" s="8" t="s">
        <v>141</v>
      </c>
      <c r="E11" s="8" t="s">
        <v>70</v>
      </c>
      <c r="F11" s="27">
        <v>12</v>
      </c>
      <c r="G11" s="6">
        <v>20</v>
      </c>
      <c r="H11" s="6" t="s">
        <v>22</v>
      </c>
      <c r="I11" s="6" t="s">
        <v>22</v>
      </c>
      <c r="J11" s="6">
        <v>20</v>
      </c>
      <c r="K11" s="26">
        <v>16</v>
      </c>
      <c r="L11" s="6">
        <v>20</v>
      </c>
      <c r="M11" s="6" t="s">
        <v>22</v>
      </c>
      <c r="N11" s="6">
        <v>24</v>
      </c>
      <c r="O11" s="6">
        <v>34</v>
      </c>
      <c r="P11" s="6">
        <v>24</v>
      </c>
      <c r="Q11" s="6">
        <v>34</v>
      </c>
      <c r="R11" s="6">
        <v>44</v>
      </c>
      <c r="S11" s="9">
        <f>SUM(F11:R11)-F11</f>
        <v>236</v>
      </c>
      <c r="T11" s="6">
        <v>7</v>
      </c>
      <c r="U11" s="9">
        <f t="shared" si="0"/>
        <v>243</v>
      </c>
      <c r="V11" s="2">
        <v>10</v>
      </c>
      <c r="W11" s="1">
        <v>1</v>
      </c>
    </row>
    <row r="12" spans="1:23" s="1" customFormat="1" ht="15.75">
      <c r="A12" s="1">
        <v>8</v>
      </c>
      <c r="B12" s="8">
        <v>112</v>
      </c>
      <c r="C12" s="8" t="s">
        <v>138</v>
      </c>
      <c r="D12" s="8" t="s">
        <v>139</v>
      </c>
      <c r="E12" s="6" t="s">
        <v>34</v>
      </c>
      <c r="F12" s="27">
        <v>10</v>
      </c>
      <c r="G12" s="23">
        <v>7</v>
      </c>
      <c r="H12" s="6">
        <v>24</v>
      </c>
      <c r="I12" s="6">
        <v>20</v>
      </c>
      <c r="J12" s="6">
        <v>12</v>
      </c>
      <c r="K12" s="8" t="s">
        <v>22</v>
      </c>
      <c r="L12" s="6">
        <v>14</v>
      </c>
      <c r="M12" s="6">
        <v>24</v>
      </c>
      <c r="N12" s="6">
        <v>18</v>
      </c>
      <c r="O12" s="6">
        <v>24</v>
      </c>
      <c r="P12" s="6">
        <v>18</v>
      </c>
      <c r="Q12" s="6" t="s">
        <v>22</v>
      </c>
      <c r="R12" s="6">
        <v>36</v>
      </c>
      <c r="S12" s="9">
        <f>SUM(F12:R12)-G12-F12</f>
        <v>190</v>
      </c>
      <c r="T12" s="6">
        <v>9</v>
      </c>
      <c r="U12" s="9">
        <f t="shared" si="0"/>
        <v>199</v>
      </c>
      <c r="V12" s="2">
        <v>11</v>
      </c>
      <c r="W12" s="1">
        <v>1</v>
      </c>
    </row>
    <row r="13" spans="1:23" s="1" customFormat="1" ht="15.75">
      <c r="A13" s="1">
        <v>9</v>
      </c>
      <c r="B13" s="8">
        <v>122</v>
      </c>
      <c r="C13" s="8" t="s">
        <v>147</v>
      </c>
      <c r="D13" s="8" t="s">
        <v>148</v>
      </c>
      <c r="E13" s="6" t="s">
        <v>48</v>
      </c>
      <c r="F13" s="6">
        <v>7</v>
      </c>
      <c r="G13" s="23">
        <v>1</v>
      </c>
      <c r="H13" s="6">
        <v>22</v>
      </c>
      <c r="I13" s="6">
        <v>18</v>
      </c>
      <c r="J13" s="6">
        <v>18</v>
      </c>
      <c r="K13" s="6">
        <v>12</v>
      </c>
      <c r="L13" s="27">
        <v>7</v>
      </c>
      <c r="M13" s="6">
        <v>22</v>
      </c>
      <c r="N13" s="6" t="s">
        <v>22</v>
      </c>
      <c r="O13" s="6" t="s">
        <v>22</v>
      </c>
      <c r="P13" s="6">
        <v>27</v>
      </c>
      <c r="Q13" s="6">
        <v>30</v>
      </c>
      <c r="R13" s="6">
        <v>40</v>
      </c>
      <c r="S13" s="9">
        <f>SUM(F13:R13)-G13-L13</f>
        <v>196</v>
      </c>
      <c r="T13" s="6">
        <v>3</v>
      </c>
      <c r="U13" s="9">
        <f t="shared" si="0"/>
        <v>199</v>
      </c>
      <c r="V13" s="2">
        <v>11</v>
      </c>
      <c r="W13" s="1">
        <v>1</v>
      </c>
    </row>
    <row r="14" spans="1:23" s="1" customFormat="1" ht="15.75">
      <c r="A14" s="1">
        <v>10</v>
      </c>
      <c r="B14" s="8">
        <v>119</v>
      </c>
      <c r="C14" s="8" t="s">
        <v>152</v>
      </c>
      <c r="D14" s="8" t="s">
        <v>153</v>
      </c>
      <c r="E14" s="10" t="s">
        <v>28</v>
      </c>
      <c r="F14" s="27">
        <v>3</v>
      </c>
      <c r="G14" s="6" t="s">
        <v>22</v>
      </c>
      <c r="H14" s="6">
        <v>18</v>
      </c>
      <c r="I14" s="6" t="s">
        <v>22</v>
      </c>
      <c r="J14" s="6">
        <v>9</v>
      </c>
      <c r="K14" s="6">
        <v>7</v>
      </c>
      <c r="L14" s="6">
        <v>8</v>
      </c>
      <c r="M14" s="6">
        <v>22</v>
      </c>
      <c r="N14" s="6">
        <v>14</v>
      </c>
      <c r="O14" s="6" t="s">
        <v>22</v>
      </c>
      <c r="P14" s="6">
        <v>14</v>
      </c>
      <c r="Q14" s="6">
        <v>27</v>
      </c>
      <c r="R14" s="6">
        <v>28</v>
      </c>
      <c r="S14" s="9">
        <f>SUM(F14:R14)-F14</f>
        <v>147</v>
      </c>
      <c r="T14" s="6">
        <v>4</v>
      </c>
      <c r="U14" s="9">
        <f t="shared" si="0"/>
        <v>151</v>
      </c>
      <c r="V14" s="2">
        <v>10</v>
      </c>
      <c r="W14" s="1">
        <v>1</v>
      </c>
    </row>
    <row r="15" spans="1:23" s="1" customFormat="1" ht="15.75">
      <c r="A15" s="1">
        <v>11</v>
      </c>
      <c r="B15" s="6">
        <v>102</v>
      </c>
      <c r="C15" s="11" t="s">
        <v>165</v>
      </c>
      <c r="D15" s="11" t="s">
        <v>166</v>
      </c>
      <c r="E15" s="12" t="s">
        <v>125</v>
      </c>
      <c r="F15" s="23">
        <v>1</v>
      </c>
      <c r="G15" s="23">
        <v>1</v>
      </c>
      <c r="H15" s="6">
        <v>12</v>
      </c>
      <c r="I15" s="6">
        <v>9</v>
      </c>
      <c r="J15" s="6">
        <v>3</v>
      </c>
      <c r="K15" s="27">
        <v>3</v>
      </c>
      <c r="L15" s="6">
        <v>5</v>
      </c>
      <c r="M15" s="6">
        <v>16</v>
      </c>
      <c r="N15" s="6">
        <v>10</v>
      </c>
      <c r="O15" s="6" t="s">
        <v>22</v>
      </c>
      <c r="P15" s="6">
        <v>7</v>
      </c>
      <c r="Q15" s="6">
        <v>20</v>
      </c>
      <c r="R15" s="6">
        <v>14</v>
      </c>
      <c r="S15" s="9">
        <f>SUM(F15:R15)-G15-F15-K15</f>
        <v>96</v>
      </c>
      <c r="T15" s="6">
        <v>45</v>
      </c>
      <c r="U15" s="9">
        <f t="shared" si="0"/>
        <v>141</v>
      </c>
      <c r="V15" s="2">
        <v>12</v>
      </c>
      <c r="W15" s="1">
        <v>3</v>
      </c>
    </row>
    <row r="16" spans="1:23" s="1" customFormat="1" ht="15.75">
      <c r="A16" s="1">
        <v>12</v>
      </c>
      <c r="B16" s="8">
        <v>120</v>
      </c>
      <c r="C16" s="8" t="s">
        <v>158</v>
      </c>
      <c r="D16" s="8" t="s">
        <v>100</v>
      </c>
      <c r="E16" s="10" t="s">
        <v>28</v>
      </c>
      <c r="F16" s="27">
        <v>4</v>
      </c>
      <c r="G16" s="6">
        <v>6</v>
      </c>
      <c r="H16" s="6">
        <v>10</v>
      </c>
      <c r="I16" s="6">
        <v>14</v>
      </c>
      <c r="J16" s="6">
        <v>6</v>
      </c>
      <c r="K16" s="23">
        <v>4</v>
      </c>
      <c r="L16" s="6">
        <v>10</v>
      </c>
      <c r="M16" s="6">
        <v>18</v>
      </c>
      <c r="N16" s="6" t="s">
        <v>22</v>
      </c>
      <c r="O16" s="6" t="s">
        <v>22</v>
      </c>
      <c r="P16" s="6">
        <v>10</v>
      </c>
      <c r="Q16" s="6">
        <v>16</v>
      </c>
      <c r="R16" s="6">
        <v>32</v>
      </c>
      <c r="S16" s="9">
        <f>SUM(F16:R16)-K16-F16</f>
        <v>122</v>
      </c>
      <c r="T16" s="6"/>
      <c r="U16" s="9">
        <f t="shared" si="0"/>
        <v>122</v>
      </c>
      <c r="V16" s="2">
        <v>11</v>
      </c>
      <c r="W16" s="1">
        <v>1</v>
      </c>
    </row>
    <row r="17" spans="1:23" s="1" customFormat="1" ht="15.75">
      <c r="A17" s="1">
        <v>13</v>
      </c>
      <c r="B17" s="8">
        <v>133</v>
      </c>
      <c r="C17" s="8" t="s">
        <v>159</v>
      </c>
      <c r="D17" s="8" t="s">
        <v>160</v>
      </c>
      <c r="E17" s="8" t="s">
        <v>85</v>
      </c>
      <c r="F17" s="6" t="s">
        <v>22</v>
      </c>
      <c r="G17" s="6" t="s">
        <v>22</v>
      </c>
      <c r="H17" s="6">
        <v>14</v>
      </c>
      <c r="I17" s="6">
        <v>12</v>
      </c>
      <c r="J17" s="6">
        <v>5</v>
      </c>
      <c r="K17" s="8">
        <v>5</v>
      </c>
      <c r="L17" s="8">
        <v>6</v>
      </c>
      <c r="M17" s="6" t="s">
        <v>22</v>
      </c>
      <c r="N17" s="6">
        <v>12</v>
      </c>
      <c r="O17" s="6">
        <v>16</v>
      </c>
      <c r="P17" s="6" t="s">
        <v>22</v>
      </c>
      <c r="Q17" s="6">
        <v>22</v>
      </c>
      <c r="R17" s="6">
        <v>16</v>
      </c>
      <c r="S17" s="9">
        <f>SUM(F17:R17)</f>
        <v>108</v>
      </c>
      <c r="T17" s="6"/>
      <c r="U17" s="9">
        <f t="shared" si="0"/>
        <v>108</v>
      </c>
      <c r="V17" s="2">
        <v>9</v>
      </c>
      <c r="W17" s="1">
        <v>1</v>
      </c>
    </row>
    <row r="18" spans="1:23" s="1" customFormat="1" ht="15.75">
      <c r="A18" s="1">
        <v>14</v>
      </c>
      <c r="B18" s="8">
        <v>108</v>
      </c>
      <c r="C18" s="8" t="s">
        <v>163</v>
      </c>
      <c r="D18" s="8" t="s">
        <v>164</v>
      </c>
      <c r="E18" s="6" t="s">
        <v>25</v>
      </c>
      <c r="F18" s="27">
        <v>1</v>
      </c>
      <c r="G18" s="6">
        <v>2</v>
      </c>
      <c r="H18" s="6">
        <v>16</v>
      </c>
      <c r="I18" s="6">
        <v>10</v>
      </c>
      <c r="J18" s="6">
        <v>4</v>
      </c>
      <c r="K18" s="6" t="s">
        <v>22</v>
      </c>
      <c r="L18" s="6" t="s">
        <v>22</v>
      </c>
      <c r="M18" s="6">
        <v>14</v>
      </c>
      <c r="N18" s="6" t="s">
        <v>22</v>
      </c>
      <c r="O18" s="6">
        <v>14</v>
      </c>
      <c r="P18" s="6">
        <v>8</v>
      </c>
      <c r="Q18" s="6">
        <v>14</v>
      </c>
      <c r="R18" s="6">
        <v>12</v>
      </c>
      <c r="S18" s="9">
        <f>SUM(F18:R18)-F18</f>
        <v>94</v>
      </c>
      <c r="T18" s="6">
        <v>1</v>
      </c>
      <c r="U18" s="9">
        <f t="shared" si="0"/>
        <v>95</v>
      </c>
      <c r="V18" s="2">
        <v>10</v>
      </c>
      <c r="W18" s="1">
        <v>1</v>
      </c>
    </row>
    <row r="19" spans="1:23" s="1" customFormat="1" ht="15">
      <c r="A19" s="72"/>
      <c r="B19" s="67">
        <v>132</v>
      </c>
      <c r="C19" s="67" t="s">
        <v>130</v>
      </c>
      <c r="D19" s="67" t="s">
        <v>131</v>
      </c>
      <c r="E19" s="58" t="s">
        <v>59</v>
      </c>
      <c r="F19" s="58" t="s">
        <v>22</v>
      </c>
      <c r="G19" s="58">
        <v>39</v>
      </c>
      <c r="H19" s="58">
        <v>52</v>
      </c>
      <c r="I19" s="58" t="s">
        <v>22</v>
      </c>
      <c r="J19" s="58" t="s">
        <v>22</v>
      </c>
      <c r="K19" s="67">
        <v>45</v>
      </c>
      <c r="L19" s="67">
        <v>45</v>
      </c>
      <c r="M19" s="58" t="s">
        <v>22</v>
      </c>
      <c r="N19" s="58">
        <v>52</v>
      </c>
      <c r="O19" s="58" t="s">
        <v>22</v>
      </c>
      <c r="P19" s="58" t="s">
        <v>22</v>
      </c>
      <c r="Q19" s="58" t="s">
        <v>22</v>
      </c>
      <c r="R19" s="58">
        <v>104</v>
      </c>
      <c r="S19" s="76">
        <f aca="true" t="shared" si="1" ref="S19:S61">SUM(F19:R19)</f>
        <v>337</v>
      </c>
      <c r="T19" s="58">
        <v>52</v>
      </c>
      <c r="U19" s="76"/>
      <c r="V19" s="77">
        <v>6</v>
      </c>
      <c r="W19" s="78"/>
    </row>
    <row r="20" spans="1:23" s="1" customFormat="1" ht="15">
      <c r="A20" s="72"/>
      <c r="B20" s="67">
        <v>139</v>
      </c>
      <c r="C20" s="67" t="s">
        <v>137</v>
      </c>
      <c r="D20" s="67" t="s">
        <v>128</v>
      </c>
      <c r="E20" s="58" t="s">
        <v>62</v>
      </c>
      <c r="F20" s="58" t="s">
        <v>22</v>
      </c>
      <c r="G20" s="58" t="s">
        <v>22</v>
      </c>
      <c r="H20" s="58" t="s">
        <v>22</v>
      </c>
      <c r="I20" s="58">
        <v>45</v>
      </c>
      <c r="J20" s="58">
        <v>45</v>
      </c>
      <c r="K20" s="67">
        <v>39</v>
      </c>
      <c r="L20" s="67">
        <v>30</v>
      </c>
      <c r="M20" s="58" t="s">
        <v>22</v>
      </c>
      <c r="N20" s="58" t="s">
        <v>22</v>
      </c>
      <c r="O20" s="58" t="s">
        <v>22</v>
      </c>
      <c r="P20" s="58">
        <v>52</v>
      </c>
      <c r="Q20" s="58" t="s">
        <v>22</v>
      </c>
      <c r="R20" s="58" t="s">
        <v>22</v>
      </c>
      <c r="S20" s="76">
        <f t="shared" si="1"/>
        <v>211</v>
      </c>
      <c r="T20" s="58">
        <v>34</v>
      </c>
      <c r="U20" s="76"/>
      <c r="V20" s="77">
        <v>5</v>
      </c>
      <c r="W20" s="78"/>
    </row>
    <row r="21" spans="1:23" s="1" customFormat="1" ht="15">
      <c r="A21" s="72"/>
      <c r="B21" s="67">
        <v>142</v>
      </c>
      <c r="C21" s="67" t="s">
        <v>144</v>
      </c>
      <c r="D21" s="67" t="s">
        <v>145</v>
      </c>
      <c r="E21" s="68" t="s">
        <v>146</v>
      </c>
      <c r="F21" s="58" t="s">
        <v>22</v>
      </c>
      <c r="G21" s="58" t="s">
        <v>22</v>
      </c>
      <c r="H21" s="58" t="s">
        <v>22</v>
      </c>
      <c r="I21" s="58" t="s">
        <v>22</v>
      </c>
      <c r="J21" s="58">
        <v>34</v>
      </c>
      <c r="K21" s="67">
        <v>20</v>
      </c>
      <c r="L21" s="67">
        <v>24</v>
      </c>
      <c r="M21" s="58">
        <v>30</v>
      </c>
      <c r="N21" s="58" t="s">
        <v>22</v>
      </c>
      <c r="O21" s="58">
        <v>27</v>
      </c>
      <c r="P21" s="58" t="s">
        <v>22</v>
      </c>
      <c r="Q21" s="58" t="s">
        <v>22</v>
      </c>
      <c r="R21" s="58">
        <v>78</v>
      </c>
      <c r="S21" s="76">
        <f t="shared" si="1"/>
        <v>213</v>
      </c>
      <c r="T21" s="58">
        <v>10</v>
      </c>
      <c r="U21" s="76"/>
      <c r="V21" s="77">
        <v>6</v>
      </c>
      <c r="W21" s="78"/>
    </row>
    <row r="22" spans="1:23" s="1" customFormat="1" ht="15">
      <c r="A22" s="72"/>
      <c r="B22" s="67">
        <v>126</v>
      </c>
      <c r="C22" s="67" t="s">
        <v>135</v>
      </c>
      <c r="D22" s="67" t="s">
        <v>136</v>
      </c>
      <c r="E22" s="58" t="s">
        <v>48</v>
      </c>
      <c r="F22" s="58">
        <v>34</v>
      </c>
      <c r="G22" s="58">
        <v>34</v>
      </c>
      <c r="H22" s="58">
        <v>39</v>
      </c>
      <c r="I22" s="58" t="s">
        <v>22</v>
      </c>
      <c r="J22" s="58">
        <v>24</v>
      </c>
      <c r="K22" s="58" t="s">
        <v>22</v>
      </c>
      <c r="L22" s="58">
        <v>18</v>
      </c>
      <c r="M22" s="58">
        <v>45</v>
      </c>
      <c r="N22" s="58" t="s">
        <v>22</v>
      </c>
      <c r="O22" s="58" t="s">
        <v>22</v>
      </c>
      <c r="P22" s="58" t="s">
        <v>22</v>
      </c>
      <c r="Q22" s="58" t="s">
        <v>22</v>
      </c>
      <c r="R22" s="58" t="s">
        <v>22</v>
      </c>
      <c r="S22" s="76">
        <f t="shared" si="1"/>
        <v>194</v>
      </c>
      <c r="T22" s="58">
        <v>18</v>
      </c>
      <c r="U22" s="76"/>
      <c r="V22" s="77">
        <v>6</v>
      </c>
      <c r="W22" s="78"/>
    </row>
    <row r="23" spans="1:23" s="1" customFormat="1" ht="15">
      <c r="A23" s="72"/>
      <c r="B23" s="67">
        <v>105</v>
      </c>
      <c r="C23" s="67" t="s">
        <v>142</v>
      </c>
      <c r="D23" s="67" t="s">
        <v>143</v>
      </c>
      <c r="E23" s="58" t="s">
        <v>59</v>
      </c>
      <c r="F23" s="58">
        <v>45</v>
      </c>
      <c r="G23" s="58">
        <v>1</v>
      </c>
      <c r="H23" s="58">
        <v>34</v>
      </c>
      <c r="I23" s="58">
        <v>39</v>
      </c>
      <c r="J23" s="58">
        <v>2</v>
      </c>
      <c r="K23" s="67">
        <v>18</v>
      </c>
      <c r="L23" s="58" t="s">
        <v>22</v>
      </c>
      <c r="M23" s="58" t="s">
        <v>22</v>
      </c>
      <c r="N23" s="58" t="s">
        <v>22</v>
      </c>
      <c r="O23" s="58" t="s">
        <v>22</v>
      </c>
      <c r="P23" s="58" t="s">
        <v>22</v>
      </c>
      <c r="Q23" s="58" t="s">
        <v>22</v>
      </c>
      <c r="R23" s="58">
        <v>48</v>
      </c>
      <c r="S23" s="76">
        <f t="shared" si="1"/>
        <v>187</v>
      </c>
      <c r="T23" s="58"/>
      <c r="U23" s="76"/>
      <c r="V23" s="77">
        <v>7</v>
      </c>
      <c r="W23" s="78"/>
    </row>
    <row r="24" spans="1:23" s="1" customFormat="1" ht="15">
      <c r="A24" s="72"/>
      <c r="B24" s="67">
        <v>103</v>
      </c>
      <c r="C24" s="59" t="s">
        <v>156</v>
      </c>
      <c r="D24" s="59" t="s">
        <v>157</v>
      </c>
      <c r="E24" s="58" t="s">
        <v>37</v>
      </c>
      <c r="F24" s="58">
        <v>14</v>
      </c>
      <c r="G24" s="58">
        <v>27</v>
      </c>
      <c r="H24" s="58" t="s">
        <v>22</v>
      </c>
      <c r="I24" s="58" t="s">
        <v>22</v>
      </c>
      <c r="J24" s="58" t="s">
        <v>22</v>
      </c>
      <c r="K24" s="67" t="s">
        <v>22</v>
      </c>
      <c r="L24" s="58">
        <v>12</v>
      </c>
      <c r="M24" s="58" t="s">
        <v>22</v>
      </c>
      <c r="N24" s="58">
        <v>22</v>
      </c>
      <c r="O24" s="58" t="s">
        <v>22</v>
      </c>
      <c r="P24" s="58">
        <v>45</v>
      </c>
      <c r="Q24" s="58" t="s">
        <v>22</v>
      </c>
      <c r="R24" s="58" t="s">
        <v>22</v>
      </c>
      <c r="S24" s="76">
        <f t="shared" si="1"/>
        <v>120</v>
      </c>
      <c r="T24" s="58">
        <v>60</v>
      </c>
      <c r="U24" s="76"/>
      <c r="V24" s="77">
        <v>5</v>
      </c>
      <c r="W24" s="78"/>
    </row>
    <row r="25" spans="1:23" s="1" customFormat="1" ht="15">
      <c r="A25" s="72"/>
      <c r="B25" s="67">
        <v>107</v>
      </c>
      <c r="C25" s="67" t="s">
        <v>149</v>
      </c>
      <c r="D25" s="67" t="s">
        <v>150</v>
      </c>
      <c r="E25" s="58" t="s">
        <v>151</v>
      </c>
      <c r="F25" s="58">
        <v>52</v>
      </c>
      <c r="G25" s="58">
        <v>45</v>
      </c>
      <c r="H25" s="58" t="s">
        <v>22</v>
      </c>
      <c r="I25" s="58" t="s">
        <v>22</v>
      </c>
      <c r="J25" s="58" t="s">
        <v>22</v>
      </c>
      <c r="K25" s="58" t="s">
        <v>22</v>
      </c>
      <c r="L25" s="58" t="s">
        <v>22</v>
      </c>
      <c r="M25" s="58" t="s">
        <v>22</v>
      </c>
      <c r="N25" s="58" t="s">
        <v>22</v>
      </c>
      <c r="O25" s="58" t="s">
        <v>22</v>
      </c>
      <c r="P25" s="58" t="s">
        <v>22</v>
      </c>
      <c r="Q25" s="58" t="s">
        <v>22</v>
      </c>
      <c r="R25" s="58" t="s">
        <v>22</v>
      </c>
      <c r="S25" s="76">
        <f t="shared" si="1"/>
        <v>97</v>
      </c>
      <c r="T25" s="58">
        <v>24</v>
      </c>
      <c r="U25" s="76"/>
      <c r="V25" s="77">
        <v>2</v>
      </c>
      <c r="W25" s="78"/>
    </row>
    <row r="26" spans="1:23" s="1" customFormat="1" ht="15">
      <c r="A26" s="72"/>
      <c r="B26" s="67">
        <v>136</v>
      </c>
      <c r="C26" s="67" t="s">
        <v>154</v>
      </c>
      <c r="D26" s="67" t="s">
        <v>155</v>
      </c>
      <c r="E26" s="67" t="s">
        <v>65</v>
      </c>
      <c r="F26" s="58" t="s">
        <v>22</v>
      </c>
      <c r="G26" s="58">
        <v>22</v>
      </c>
      <c r="H26" s="58" t="s">
        <v>22</v>
      </c>
      <c r="I26" s="58" t="s">
        <v>22</v>
      </c>
      <c r="J26" s="58" t="s">
        <v>22</v>
      </c>
      <c r="K26" s="58" t="s">
        <v>22</v>
      </c>
      <c r="L26" s="58">
        <v>27</v>
      </c>
      <c r="M26" s="58" t="s">
        <v>22</v>
      </c>
      <c r="N26" s="58">
        <v>30</v>
      </c>
      <c r="O26" s="58" t="s">
        <v>22</v>
      </c>
      <c r="P26" s="58" t="s">
        <v>22</v>
      </c>
      <c r="Q26" s="58" t="s">
        <v>22</v>
      </c>
      <c r="R26" s="58" t="s">
        <v>22</v>
      </c>
      <c r="S26" s="76">
        <f t="shared" si="1"/>
        <v>79</v>
      </c>
      <c r="T26" s="58">
        <v>27</v>
      </c>
      <c r="U26" s="76"/>
      <c r="V26" s="77">
        <v>3</v>
      </c>
      <c r="W26" s="78"/>
    </row>
    <row r="27" spans="1:23" s="1" customFormat="1" ht="15">
      <c r="A27" s="72"/>
      <c r="B27" s="67">
        <v>149</v>
      </c>
      <c r="C27" s="67" t="s">
        <v>175</v>
      </c>
      <c r="D27" s="67" t="s">
        <v>176</v>
      </c>
      <c r="E27" s="67" t="s">
        <v>134</v>
      </c>
      <c r="F27" s="67" t="s">
        <v>22</v>
      </c>
      <c r="G27" s="67" t="s">
        <v>22</v>
      </c>
      <c r="H27" s="67" t="s">
        <v>22</v>
      </c>
      <c r="I27" s="67" t="s">
        <v>22</v>
      </c>
      <c r="J27" s="67" t="s">
        <v>22</v>
      </c>
      <c r="K27" s="67" t="s">
        <v>22</v>
      </c>
      <c r="L27" s="67" t="s">
        <v>22</v>
      </c>
      <c r="M27" s="67" t="s">
        <v>22</v>
      </c>
      <c r="N27" s="67">
        <v>8</v>
      </c>
      <c r="O27" s="67">
        <v>20</v>
      </c>
      <c r="P27" s="67">
        <v>9</v>
      </c>
      <c r="Q27" s="67">
        <v>24</v>
      </c>
      <c r="R27" s="67">
        <v>24</v>
      </c>
      <c r="S27" s="76">
        <f t="shared" si="1"/>
        <v>85</v>
      </c>
      <c r="T27" s="58">
        <v>2</v>
      </c>
      <c r="U27" s="76"/>
      <c r="V27" s="77"/>
      <c r="W27" s="78"/>
    </row>
    <row r="28" spans="1:23" s="1" customFormat="1" ht="15">
      <c r="A28" s="72"/>
      <c r="B28" s="67">
        <v>104</v>
      </c>
      <c r="C28" s="67" t="s">
        <v>161</v>
      </c>
      <c r="D28" s="67" t="s">
        <v>162</v>
      </c>
      <c r="E28" s="58" t="s">
        <v>151</v>
      </c>
      <c r="F28" s="58">
        <v>16</v>
      </c>
      <c r="G28" s="58">
        <v>8</v>
      </c>
      <c r="H28" s="58" t="s">
        <v>22</v>
      </c>
      <c r="I28" s="58">
        <v>30</v>
      </c>
      <c r="J28" s="58">
        <v>14</v>
      </c>
      <c r="K28" s="58" t="s">
        <v>22</v>
      </c>
      <c r="L28" s="58" t="s">
        <v>22</v>
      </c>
      <c r="M28" s="58" t="s">
        <v>22</v>
      </c>
      <c r="N28" s="58" t="s">
        <v>22</v>
      </c>
      <c r="O28" s="58" t="s">
        <v>22</v>
      </c>
      <c r="P28" s="58" t="s">
        <v>22</v>
      </c>
      <c r="Q28" s="58" t="s">
        <v>22</v>
      </c>
      <c r="R28" s="58" t="s">
        <v>22</v>
      </c>
      <c r="S28" s="76">
        <f t="shared" si="1"/>
        <v>68</v>
      </c>
      <c r="T28" s="58"/>
      <c r="U28" s="76"/>
      <c r="V28" s="77"/>
      <c r="W28" s="78"/>
    </row>
    <row r="29" spans="1:23" s="1" customFormat="1" ht="15">
      <c r="A29" s="72"/>
      <c r="B29" s="67">
        <v>125</v>
      </c>
      <c r="C29" s="67" t="s">
        <v>167</v>
      </c>
      <c r="D29" s="67" t="s">
        <v>100</v>
      </c>
      <c r="E29" s="58" t="s">
        <v>59</v>
      </c>
      <c r="F29" s="58">
        <v>22</v>
      </c>
      <c r="G29" s="58" t="s">
        <v>22</v>
      </c>
      <c r="H29" s="58" t="s">
        <v>22</v>
      </c>
      <c r="I29" s="58">
        <v>22</v>
      </c>
      <c r="J29" s="58" t="s">
        <v>22</v>
      </c>
      <c r="K29" s="58" t="s">
        <v>22</v>
      </c>
      <c r="L29" s="58" t="s">
        <v>22</v>
      </c>
      <c r="M29" s="58" t="s">
        <v>22</v>
      </c>
      <c r="N29" s="58" t="s">
        <v>22</v>
      </c>
      <c r="O29" s="58" t="s">
        <v>22</v>
      </c>
      <c r="P29" s="58">
        <v>22</v>
      </c>
      <c r="Q29" s="58" t="s">
        <v>22</v>
      </c>
      <c r="R29" s="58" t="s">
        <v>22</v>
      </c>
      <c r="S29" s="76">
        <f t="shared" si="1"/>
        <v>66</v>
      </c>
      <c r="T29" s="58"/>
      <c r="U29" s="76"/>
      <c r="V29" s="77"/>
      <c r="W29" s="78"/>
    </row>
    <row r="30" spans="1:23" s="1" customFormat="1" ht="15">
      <c r="A30" s="72"/>
      <c r="B30" s="67">
        <v>134</v>
      </c>
      <c r="C30" s="67" t="s">
        <v>171</v>
      </c>
      <c r="D30" s="67" t="s">
        <v>172</v>
      </c>
      <c r="E30" s="60" t="s">
        <v>59</v>
      </c>
      <c r="F30" s="58" t="s">
        <v>22</v>
      </c>
      <c r="G30" s="58">
        <v>5</v>
      </c>
      <c r="H30" s="58" t="s">
        <v>22</v>
      </c>
      <c r="I30" s="58">
        <v>16</v>
      </c>
      <c r="J30" s="58">
        <v>8</v>
      </c>
      <c r="K30" s="67">
        <v>6</v>
      </c>
      <c r="L30" s="58" t="s">
        <v>22</v>
      </c>
      <c r="M30" s="58" t="s">
        <v>22</v>
      </c>
      <c r="N30" s="58" t="s">
        <v>22</v>
      </c>
      <c r="O30" s="61">
        <v>18</v>
      </c>
      <c r="P30" s="58" t="s">
        <v>22</v>
      </c>
      <c r="Q30" s="58" t="s">
        <v>22</v>
      </c>
      <c r="R30" s="58" t="s">
        <v>22</v>
      </c>
      <c r="S30" s="76">
        <f t="shared" si="1"/>
        <v>53</v>
      </c>
      <c r="T30" s="58"/>
      <c r="U30" s="76"/>
      <c r="V30" s="77"/>
      <c r="W30" s="78"/>
    </row>
    <row r="31" spans="1:23" s="1" customFormat="1" ht="15">
      <c r="A31" s="72"/>
      <c r="B31" s="79"/>
      <c r="C31" s="69" t="s">
        <v>334</v>
      </c>
      <c r="D31" s="69" t="s">
        <v>335</v>
      </c>
      <c r="E31" s="67" t="s">
        <v>336</v>
      </c>
      <c r="F31" s="67" t="s">
        <v>22</v>
      </c>
      <c r="G31" s="67" t="s">
        <v>22</v>
      </c>
      <c r="H31" s="67" t="s">
        <v>22</v>
      </c>
      <c r="I31" s="67" t="s">
        <v>22</v>
      </c>
      <c r="J31" s="67" t="s">
        <v>22</v>
      </c>
      <c r="K31" s="67" t="s">
        <v>22</v>
      </c>
      <c r="L31" s="67" t="s">
        <v>22</v>
      </c>
      <c r="M31" s="67" t="s">
        <v>22</v>
      </c>
      <c r="N31" s="67" t="s">
        <v>22</v>
      </c>
      <c r="O31" s="67" t="s">
        <v>22</v>
      </c>
      <c r="P31" s="79" t="s">
        <v>22</v>
      </c>
      <c r="Q31" s="79" t="s">
        <v>22</v>
      </c>
      <c r="R31" s="79" t="s">
        <v>22</v>
      </c>
      <c r="S31" s="80">
        <f t="shared" si="1"/>
        <v>0</v>
      </c>
      <c r="T31" s="79">
        <v>52</v>
      </c>
      <c r="U31" s="76"/>
      <c r="V31" s="77"/>
      <c r="W31" s="78"/>
    </row>
    <row r="32" spans="1:23" s="1" customFormat="1" ht="15">
      <c r="A32" s="72"/>
      <c r="B32" s="67">
        <v>138</v>
      </c>
      <c r="C32" s="67" t="s">
        <v>189</v>
      </c>
      <c r="D32" s="67" t="s">
        <v>190</v>
      </c>
      <c r="E32" s="67" t="s">
        <v>191</v>
      </c>
      <c r="F32" s="58" t="s">
        <v>22</v>
      </c>
      <c r="G32" s="58">
        <v>16</v>
      </c>
      <c r="H32" s="58" t="s">
        <v>22</v>
      </c>
      <c r="I32" s="58" t="s">
        <v>22</v>
      </c>
      <c r="J32" s="58" t="s">
        <v>22</v>
      </c>
      <c r="K32" s="67" t="s">
        <v>22</v>
      </c>
      <c r="L32" s="67" t="s">
        <v>22</v>
      </c>
      <c r="M32" s="58" t="s">
        <v>22</v>
      </c>
      <c r="N32" s="58" t="s">
        <v>22</v>
      </c>
      <c r="O32" s="58" t="s">
        <v>22</v>
      </c>
      <c r="P32" s="58">
        <v>12</v>
      </c>
      <c r="Q32" s="58" t="s">
        <v>22</v>
      </c>
      <c r="R32" s="58">
        <v>20</v>
      </c>
      <c r="S32" s="76">
        <f t="shared" si="1"/>
        <v>48</v>
      </c>
      <c r="T32" s="58"/>
      <c r="U32" s="76"/>
      <c r="V32" s="77"/>
      <c r="W32" s="78"/>
    </row>
    <row r="33" spans="1:23" s="1" customFormat="1" ht="15">
      <c r="A33" s="72"/>
      <c r="B33" s="67">
        <v>121</v>
      </c>
      <c r="C33" s="67" t="s">
        <v>170</v>
      </c>
      <c r="D33" s="67" t="s">
        <v>121</v>
      </c>
      <c r="E33" s="58" t="s">
        <v>129</v>
      </c>
      <c r="F33" s="58">
        <v>1</v>
      </c>
      <c r="G33" s="58" t="s">
        <v>22</v>
      </c>
      <c r="H33" s="58" t="s">
        <v>22</v>
      </c>
      <c r="I33" s="58" t="s">
        <v>22</v>
      </c>
      <c r="J33" s="58" t="s">
        <v>22</v>
      </c>
      <c r="K33" s="58">
        <v>10</v>
      </c>
      <c r="L33" s="67">
        <v>7</v>
      </c>
      <c r="M33" s="58" t="s">
        <v>22</v>
      </c>
      <c r="N33" s="58" t="s">
        <v>22</v>
      </c>
      <c r="O33" s="58">
        <v>22</v>
      </c>
      <c r="P33" s="58" t="s">
        <v>22</v>
      </c>
      <c r="Q33" s="58" t="s">
        <v>22</v>
      </c>
      <c r="R33" s="58" t="s">
        <v>22</v>
      </c>
      <c r="S33" s="76">
        <f t="shared" si="1"/>
        <v>40</v>
      </c>
      <c r="T33" s="58">
        <v>5</v>
      </c>
      <c r="U33" s="76"/>
      <c r="V33" s="77"/>
      <c r="W33" s="78"/>
    </row>
    <row r="34" spans="1:23" s="1" customFormat="1" ht="15">
      <c r="A34" s="72"/>
      <c r="B34" s="67">
        <v>144</v>
      </c>
      <c r="C34" s="67" t="s">
        <v>168</v>
      </c>
      <c r="D34" s="67" t="s">
        <v>169</v>
      </c>
      <c r="E34" s="68" t="s">
        <v>82</v>
      </c>
      <c r="F34" s="58" t="s">
        <v>22</v>
      </c>
      <c r="G34" s="58" t="s">
        <v>22</v>
      </c>
      <c r="H34" s="58" t="s">
        <v>22</v>
      </c>
      <c r="I34" s="58" t="s">
        <v>22</v>
      </c>
      <c r="J34" s="58" t="s">
        <v>22</v>
      </c>
      <c r="K34" s="67" t="s">
        <v>22</v>
      </c>
      <c r="L34" s="67" t="s">
        <v>22</v>
      </c>
      <c r="M34" s="58">
        <v>27</v>
      </c>
      <c r="N34" s="58">
        <v>16</v>
      </c>
      <c r="O34" s="58" t="s">
        <v>22</v>
      </c>
      <c r="P34" s="58" t="s">
        <v>22</v>
      </c>
      <c r="Q34" s="58" t="s">
        <v>22</v>
      </c>
      <c r="R34" s="58" t="s">
        <v>22</v>
      </c>
      <c r="S34" s="76">
        <f t="shared" si="1"/>
        <v>43</v>
      </c>
      <c r="T34" s="58"/>
      <c r="U34" s="76"/>
      <c r="V34" s="77"/>
      <c r="W34" s="78"/>
    </row>
    <row r="35" spans="1:23" s="1" customFormat="1" ht="15">
      <c r="A35" s="72"/>
      <c r="B35" s="67">
        <v>141</v>
      </c>
      <c r="C35" s="67" t="s">
        <v>173</v>
      </c>
      <c r="D35" s="67" t="s">
        <v>174</v>
      </c>
      <c r="E35" s="68" t="s">
        <v>65</v>
      </c>
      <c r="F35" s="58" t="s">
        <v>22</v>
      </c>
      <c r="G35" s="58" t="s">
        <v>22</v>
      </c>
      <c r="H35" s="58" t="s">
        <v>22</v>
      </c>
      <c r="I35" s="58" t="s">
        <v>22</v>
      </c>
      <c r="J35" s="58">
        <v>30</v>
      </c>
      <c r="K35" s="67" t="s">
        <v>22</v>
      </c>
      <c r="L35" s="67" t="s">
        <v>22</v>
      </c>
      <c r="M35" s="58" t="s">
        <v>22</v>
      </c>
      <c r="N35" s="58" t="s">
        <v>22</v>
      </c>
      <c r="O35" s="58" t="s">
        <v>22</v>
      </c>
      <c r="P35" s="58" t="s">
        <v>22</v>
      </c>
      <c r="Q35" s="58" t="s">
        <v>22</v>
      </c>
      <c r="R35" s="58" t="s">
        <v>22</v>
      </c>
      <c r="S35" s="76">
        <f t="shared" si="1"/>
        <v>30</v>
      </c>
      <c r="T35" s="58">
        <v>12</v>
      </c>
      <c r="U35" s="76"/>
      <c r="V35" s="77"/>
      <c r="W35" s="78"/>
    </row>
    <row r="36" spans="1:23" s="1" customFormat="1" ht="15">
      <c r="A36" s="72"/>
      <c r="B36" s="67">
        <v>151</v>
      </c>
      <c r="C36" s="67" t="s">
        <v>349</v>
      </c>
      <c r="D36" s="67" t="s">
        <v>27</v>
      </c>
      <c r="E36" s="67" t="s">
        <v>350</v>
      </c>
      <c r="F36" s="67" t="s">
        <v>22</v>
      </c>
      <c r="G36" s="79" t="s">
        <v>22</v>
      </c>
      <c r="H36" s="79" t="s">
        <v>22</v>
      </c>
      <c r="I36" s="79" t="s">
        <v>22</v>
      </c>
      <c r="J36" s="79" t="s">
        <v>22</v>
      </c>
      <c r="K36" s="79" t="s">
        <v>22</v>
      </c>
      <c r="L36" s="79" t="s">
        <v>22</v>
      </c>
      <c r="M36" s="79" t="s">
        <v>22</v>
      </c>
      <c r="N36" s="79" t="s">
        <v>22</v>
      </c>
      <c r="O36" s="79" t="s">
        <v>22</v>
      </c>
      <c r="P36" s="79" t="s">
        <v>22</v>
      </c>
      <c r="Q36" s="79">
        <v>18</v>
      </c>
      <c r="R36" s="79">
        <v>18</v>
      </c>
      <c r="S36" s="80">
        <f t="shared" si="1"/>
        <v>36</v>
      </c>
      <c r="T36" s="79"/>
      <c r="U36" s="76"/>
      <c r="V36" s="81"/>
      <c r="W36" s="78"/>
    </row>
    <row r="37" spans="1:23" s="1" customFormat="1" ht="15">
      <c r="A37" s="72"/>
      <c r="B37" s="67">
        <v>129</v>
      </c>
      <c r="C37" s="67" t="s">
        <v>177</v>
      </c>
      <c r="D37" s="67" t="s">
        <v>98</v>
      </c>
      <c r="E37" s="58" t="s">
        <v>178</v>
      </c>
      <c r="F37" s="58">
        <v>24</v>
      </c>
      <c r="G37" s="58" t="s">
        <v>22</v>
      </c>
      <c r="H37" s="58" t="s">
        <v>22</v>
      </c>
      <c r="I37" s="58" t="s">
        <v>22</v>
      </c>
      <c r="J37" s="58" t="s">
        <v>22</v>
      </c>
      <c r="K37" s="67" t="s">
        <v>22</v>
      </c>
      <c r="L37" s="67" t="s">
        <v>22</v>
      </c>
      <c r="M37" s="58" t="s">
        <v>22</v>
      </c>
      <c r="N37" s="58" t="s">
        <v>22</v>
      </c>
      <c r="O37" s="58" t="s">
        <v>22</v>
      </c>
      <c r="P37" s="58" t="s">
        <v>22</v>
      </c>
      <c r="Q37" s="58" t="s">
        <v>22</v>
      </c>
      <c r="R37" s="58" t="s">
        <v>22</v>
      </c>
      <c r="S37" s="76">
        <f t="shared" si="1"/>
        <v>24</v>
      </c>
      <c r="T37" s="58"/>
      <c r="U37" s="76"/>
      <c r="V37" s="77"/>
      <c r="W37" s="78"/>
    </row>
    <row r="38" spans="1:23" s="1" customFormat="1" ht="15">
      <c r="A38" s="72"/>
      <c r="B38" s="67">
        <v>147</v>
      </c>
      <c r="C38" s="67" t="s">
        <v>179</v>
      </c>
      <c r="D38" s="67" t="s">
        <v>180</v>
      </c>
      <c r="E38" s="67" t="s">
        <v>181</v>
      </c>
      <c r="F38" s="58" t="s">
        <v>22</v>
      </c>
      <c r="G38" s="58" t="s">
        <v>22</v>
      </c>
      <c r="H38" s="58" t="s">
        <v>22</v>
      </c>
      <c r="I38" s="58" t="s">
        <v>22</v>
      </c>
      <c r="J38" s="58" t="s">
        <v>22</v>
      </c>
      <c r="K38" s="67">
        <v>22</v>
      </c>
      <c r="L38" s="67" t="s">
        <v>22</v>
      </c>
      <c r="M38" s="58" t="s">
        <v>22</v>
      </c>
      <c r="N38" s="58" t="s">
        <v>22</v>
      </c>
      <c r="O38" s="58" t="s">
        <v>22</v>
      </c>
      <c r="P38" s="58" t="s">
        <v>22</v>
      </c>
      <c r="Q38" s="58" t="s">
        <v>22</v>
      </c>
      <c r="R38" s="58" t="s">
        <v>22</v>
      </c>
      <c r="S38" s="76">
        <f t="shared" si="1"/>
        <v>22</v>
      </c>
      <c r="T38" s="58"/>
      <c r="U38" s="76"/>
      <c r="V38" s="77"/>
      <c r="W38" s="78"/>
    </row>
    <row r="39" spans="1:23" s="1" customFormat="1" ht="15">
      <c r="A39" s="72"/>
      <c r="B39" s="79"/>
      <c r="C39" s="67" t="s">
        <v>310</v>
      </c>
      <c r="D39" s="67" t="s">
        <v>311</v>
      </c>
      <c r="E39" s="67" t="s">
        <v>312</v>
      </c>
      <c r="F39" s="67" t="s">
        <v>22</v>
      </c>
      <c r="G39" s="67" t="s">
        <v>22</v>
      </c>
      <c r="H39" s="67" t="s">
        <v>22</v>
      </c>
      <c r="I39" s="67" t="s">
        <v>22</v>
      </c>
      <c r="J39" s="67" t="s">
        <v>22</v>
      </c>
      <c r="K39" s="67" t="s">
        <v>22</v>
      </c>
      <c r="L39" s="67" t="s">
        <v>22</v>
      </c>
      <c r="M39" s="67" t="s">
        <v>22</v>
      </c>
      <c r="N39" s="67" t="s">
        <v>22</v>
      </c>
      <c r="O39" s="67" t="s">
        <v>22</v>
      </c>
      <c r="P39" s="79" t="s">
        <v>22</v>
      </c>
      <c r="Q39" s="58" t="s">
        <v>22</v>
      </c>
      <c r="R39" s="79" t="s">
        <v>22</v>
      </c>
      <c r="S39" s="76">
        <f t="shared" si="1"/>
        <v>0</v>
      </c>
      <c r="T39" s="79">
        <v>20</v>
      </c>
      <c r="U39" s="76"/>
      <c r="V39" s="77"/>
      <c r="W39" s="78"/>
    </row>
    <row r="40" spans="1:23" s="1" customFormat="1" ht="15">
      <c r="A40" s="72"/>
      <c r="B40" s="67">
        <v>111</v>
      </c>
      <c r="C40" s="67" t="s">
        <v>182</v>
      </c>
      <c r="D40" s="67" t="s">
        <v>183</v>
      </c>
      <c r="E40" s="58" t="s">
        <v>184</v>
      </c>
      <c r="F40" s="58">
        <v>18</v>
      </c>
      <c r="G40" s="58" t="s">
        <v>22</v>
      </c>
      <c r="H40" s="58" t="s">
        <v>22</v>
      </c>
      <c r="I40" s="58" t="s">
        <v>22</v>
      </c>
      <c r="J40" s="58" t="s">
        <v>22</v>
      </c>
      <c r="K40" s="67" t="s">
        <v>22</v>
      </c>
      <c r="L40" s="58" t="s">
        <v>22</v>
      </c>
      <c r="M40" s="58" t="s">
        <v>22</v>
      </c>
      <c r="N40" s="58" t="s">
        <v>22</v>
      </c>
      <c r="O40" s="58" t="s">
        <v>22</v>
      </c>
      <c r="P40" s="58" t="s">
        <v>22</v>
      </c>
      <c r="Q40" s="58" t="s">
        <v>22</v>
      </c>
      <c r="R40" s="58" t="s">
        <v>22</v>
      </c>
      <c r="S40" s="76">
        <f t="shared" si="1"/>
        <v>18</v>
      </c>
      <c r="T40" s="58"/>
      <c r="U40" s="76"/>
      <c r="V40" s="77"/>
      <c r="W40" s="78"/>
    </row>
    <row r="41" spans="1:23" s="13" customFormat="1" ht="15">
      <c r="A41" s="82"/>
      <c r="B41" s="67">
        <v>117</v>
      </c>
      <c r="C41" s="67" t="s">
        <v>185</v>
      </c>
      <c r="D41" s="67" t="s">
        <v>98</v>
      </c>
      <c r="E41" s="58" t="s">
        <v>51</v>
      </c>
      <c r="F41" s="58">
        <v>9</v>
      </c>
      <c r="G41" s="58">
        <v>9</v>
      </c>
      <c r="H41" s="58" t="s">
        <v>22</v>
      </c>
      <c r="I41" s="58" t="s">
        <v>22</v>
      </c>
      <c r="J41" s="58" t="s">
        <v>22</v>
      </c>
      <c r="K41" s="58" t="s">
        <v>22</v>
      </c>
      <c r="L41" s="67" t="s">
        <v>22</v>
      </c>
      <c r="M41" s="58" t="s">
        <v>22</v>
      </c>
      <c r="N41" s="58" t="s">
        <v>22</v>
      </c>
      <c r="O41" s="58" t="s">
        <v>22</v>
      </c>
      <c r="P41" s="58" t="s">
        <v>22</v>
      </c>
      <c r="Q41" s="58" t="s">
        <v>22</v>
      </c>
      <c r="R41" s="58" t="s">
        <v>22</v>
      </c>
      <c r="S41" s="76">
        <f t="shared" si="1"/>
        <v>18</v>
      </c>
      <c r="T41" s="58"/>
      <c r="U41" s="76"/>
      <c r="V41" s="77"/>
      <c r="W41" s="83"/>
    </row>
    <row r="42" spans="1:23" s="13" customFormat="1" ht="15">
      <c r="A42" s="82"/>
      <c r="B42" s="67">
        <v>109</v>
      </c>
      <c r="C42" s="67" t="s">
        <v>186</v>
      </c>
      <c r="D42" s="67" t="s">
        <v>187</v>
      </c>
      <c r="E42" s="58" t="s">
        <v>188</v>
      </c>
      <c r="F42" s="58">
        <v>5</v>
      </c>
      <c r="G42" s="58">
        <v>4</v>
      </c>
      <c r="H42" s="58" t="s">
        <v>22</v>
      </c>
      <c r="I42" s="58" t="s">
        <v>22</v>
      </c>
      <c r="J42" s="58">
        <v>7</v>
      </c>
      <c r="K42" s="58" t="s">
        <v>22</v>
      </c>
      <c r="L42" s="58" t="s">
        <v>22</v>
      </c>
      <c r="M42" s="58" t="s">
        <v>22</v>
      </c>
      <c r="N42" s="58" t="s">
        <v>22</v>
      </c>
      <c r="O42" s="58" t="s">
        <v>22</v>
      </c>
      <c r="P42" s="58" t="s">
        <v>22</v>
      </c>
      <c r="Q42" s="58" t="s">
        <v>22</v>
      </c>
      <c r="R42" s="58" t="s">
        <v>22</v>
      </c>
      <c r="S42" s="76">
        <f t="shared" si="1"/>
        <v>16</v>
      </c>
      <c r="T42" s="58"/>
      <c r="U42" s="76"/>
      <c r="V42" s="81"/>
      <c r="W42" s="83"/>
    </row>
    <row r="43" spans="1:23" s="13" customFormat="1" ht="15">
      <c r="A43" s="82"/>
      <c r="B43" s="67">
        <v>150</v>
      </c>
      <c r="C43" s="67" t="s">
        <v>343</v>
      </c>
      <c r="D43" s="67" t="s">
        <v>344</v>
      </c>
      <c r="E43" s="67" t="s">
        <v>345</v>
      </c>
      <c r="F43" s="67" t="s">
        <v>22</v>
      </c>
      <c r="G43" s="67" t="s">
        <v>22</v>
      </c>
      <c r="H43" s="67" t="s">
        <v>22</v>
      </c>
      <c r="I43" s="67" t="s">
        <v>22</v>
      </c>
      <c r="J43" s="67" t="s">
        <v>22</v>
      </c>
      <c r="K43" s="67" t="s">
        <v>22</v>
      </c>
      <c r="L43" s="67" t="s">
        <v>22</v>
      </c>
      <c r="M43" s="67" t="s">
        <v>22</v>
      </c>
      <c r="N43" s="67" t="s">
        <v>22</v>
      </c>
      <c r="O43" s="67" t="s">
        <v>22</v>
      </c>
      <c r="P43" s="67">
        <v>16</v>
      </c>
      <c r="Q43" s="58" t="s">
        <v>22</v>
      </c>
      <c r="R43" s="58" t="s">
        <v>22</v>
      </c>
      <c r="S43" s="80">
        <f t="shared" si="1"/>
        <v>16</v>
      </c>
      <c r="T43" s="79"/>
      <c r="U43" s="76"/>
      <c r="V43" s="81"/>
      <c r="W43" s="83"/>
    </row>
    <row r="44" spans="1:23" s="13" customFormat="1" ht="15">
      <c r="A44" s="82"/>
      <c r="B44" s="67">
        <v>146</v>
      </c>
      <c r="C44" s="67" t="s">
        <v>342</v>
      </c>
      <c r="D44" s="67" t="s">
        <v>183</v>
      </c>
      <c r="E44" s="67" t="s">
        <v>192</v>
      </c>
      <c r="F44" s="58" t="s">
        <v>22</v>
      </c>
      <c r="G44" s="58" t="s">
        <v>22</v>
      </c>
      <c r="H44" s="58" t="s">
        <v>22</v>
      </c>
      <c r="I44" s="58" t="s">
        <v>22</v>
      </c>
      <c r="J44" s="58" t="s">
        <v>22</v>
      </c>
      <c r="K44" s="67">
        <v>14</v>
      </c>
      <c r="L44" s="67" t="s">
        <v>22</v>
      </c>
      <c r="M44" s="58" t="s">
        <v>22</v>
      </c>
      <c r="N44" s="58" t="s">
        <v>22</v>
      </c>
      <c r="O44" s="58" t="s">
        <v>22</v>
      </c>
      <c r="P44" s="58" t="s">
        <v>22</v>
      </c>
      <c r="Q44" s="58" t="s">
        <v>22</v>
      </c>
      <c r="R44" s="58" t="s">
        <v>22</v>
      </c>
      <c r="S44" s="76">
        <f t="shared" si="1"/>
        <v>14</v>
      </c>
      <c r="T44" s="58"/>
      <c r="U44" s="76"/>
      <c r="V44" s="81"/>
      <c r="W44" s="83"/>
    </row>
    <row r="45" spans="1:23" s="13" customFormat="1" ht="15">
      <c r="A45" s="82"/>
      <c r="B45" s="79"/>
      <c r="C45" s="67" t="s">
        <v>313</v>
      </c>
      <c r="D45" s="67" t="s">
        <v>314</v>
      </c>
      <c r="E45" s="67" t="s">
        <v>65</v>
      </c>
      <c r="F45" s="67" t="s">
        <v>22</v>
      </c>
      <c r="G45" s="67" t="s">
        <v>22</v>
      </c>
      <c r="H45" s="67" t="s">
        <v>22</v>
      </c>
      <c r="I45" s="67" t="s">
        <v>22</v>
      </c>
      <c r="J45" s="67" t="s">
        <v>22</v>
      </c>
      <c r="K45" s="67" t="s">
        <v>22</v>
      </c>
      <c r="L45" s="67" t="s">
        <v>22</v>
      </c>
      <c r="M45" s="67" t="s">
        <v>22</v>
      </c>
      <c r="N45" s="67" t="s">
        <v>22</v>
      </c>
      <c r="O45" s="67" t="s">
        <v>22</v>
      </c>
      <c r="P45" s="79" t="s">
        <v>22</v>
      </c>
      <c r="Q45" s="58" t="s">
        <v>22</v>
      </c>
      <c r="R45" s="58" t="s">
        <v>22</v>
      </c>
      <c r="S45" s="80">
        <f t="shared" si="1"/>
        <v>0</v>
      </c>
      <c r="T45" s="79">
        <v>14</v>
      </c>
      <c r="U45" s="76"/>
      <c r="V45" s="81"/>
      <c r="W45" s="83"/>
    </row>
    <row r="46" spans="1:23" s="13" customFormat="1" ht="15">
      <c r="A46" s="82"/>
      <c r="B46" s="67">
        <v>131</v>
      </c>
      <c r="C46" s="67" t="s">
        <v>193</v>
      </c>
      <c r="D46" s="67" t="s">
        <v>194</v>
      </c>
      <c r="E46" s="67" t="s">
        <v>195</v>
      </c>
      <c r="F46" s="58">
        <v>1</v>
      </c>
      <c r="G46" s="58">
        <v>12</v>
      </c>
      <c r="H46" s="58" t="s">
        <v>22</v>
      </c>
      <c r="I46" s="58" t="s">
        <v>22</v>
      </c>
      <c r="J46" s="58" t="s">
        <v>22</v>
      </c>
      <c r="K46" s="67" t="s">
        <v>22</v>
      </c>
      <c r="L46" s="67" t="s">
        <v>22</v>
      </c>
      <c r="M46" s="58" t="s">
        <v>22</v>
      </c>
      <c r="N46" s="58" t="s">
        <v>22</v>
      </c>
      <c r="O46" s="58" t="s">
        <v>22</v>
      </c>
      <c r="P46" s="58" t="s">
        <v>22</v>
      </c>
      <c r="Q46" s="58" t="s">
        <v>22</v>
      </c>
      <c r="R46" s="58" t="s">
        <v>22</v>
      </c>
      <c r="S46" s="76">
        <f t="shared" si="1"/>
        <v>13</v>
      </c>
      <c r="T46" s="58"/>
      <c r="U46" s="76"/>
      <c r="V46" s="81"/>
      <c r="W46" s="83"/>
    </row>
    <row r="47" spans="1:23" s="13" customFormat="1" ht="15">
      <c r="A47" s="82"/>
      <c r="B47" s="67">
        <v>128</v>
      </c>
      <c r="C47" s="67" t="s">
        <v>66</v>
      </c>
      <c r="D47" s="67" t="s">
        <v>196</v>
      </c>
      <c r="E47" s="58" t="s">
        <v>181</v>
      </c>
      <c r="F47" s="58">
        <v>2</v>
      </c>
      <c r="G47" s="58" t="s">
        <v>22</v>
      </c>
      <c r="H47" s="58" t="s">
        <v>22</v>
      </c>
      <c r="I47" s="58" t="s">
        <v>22</v>
      </c>
      <c r="J47" s="58" t="s">
        <v>22</v>
      </c>
      <c r="K47" s="67" t="s">
        <v>22</v>
      </c>
      <c r="L47" s="67" t="s">
        <v>22</v>
      </c>
      <c r="M47" s="58" t="s">
        <v>22</v>
      </c>
      <c r="N47" s="58">
        <v>9</v>
      </c>
      <c r="O47" s="58" t="s">
        <v>22</v>
      </c>
      <c r="P47" s="58" t="s">
        <v>22</v>
      </c>
      <c r="Q47" s="58" t="s">
        <v>22</v>
      </c>
      <c r="R47" s="58" t="s">
        <v>22</v>
      </c>
      <c r="S47" s="76">
        <f t="shared" si="1"/>
        <v>11</v>
      </c>
      <c r="T47" s="58"/>
      <c r="U47" s="76"/>
      <c r="V47" s="81"/>
      <c r="W47" s="83"/>
    </row>
    <row r="48" spans="1:23" s="13" customFormat="1" ht="15">
      <c r="A48" s="82"/>
      <c r="B48" s="67">
        <v>106</v>
      </c>
      <c r="C48" s="67" t="s">
        <v>197</v>
      </c>
      <c r="D48" s="67" t="s">
        <v>162</v>
      </c>
      <c r="E48" s="58" t="s">
        <v>70</v>
      </c>
      <c r="F48" s="58" t="s">
        <v>22</v>
      </c>
      <c r="G48" s="58">
        <v>10</v>
      </c>
      <c r="H48" s="58" t="s">
        <v>22</v>
      </c>
      <c r="I48" s="58" t="s">
        <v>22</v>
      </c>
      <c r="J48" s="58" t="s">
        <v>22</v>
      </c>
      <c r="K48" s="67" t="s">
        <v>22</v>
      </c>
      <c r="L48" s="58" t="s">
        <v>22</v>
      </c>
      <c r="M48" s="58" t="s">
        <v>22</v>
      </c>
      <c r="N48" s="58" t="s">
        <v>22</v>
      </c>
      <c r="O48" s="58" t="s">
        <v>22</v>
      </c>
      <c r="P48" s="58" t="s">
        <v>22</v>
      </c>
      <c r="Q48" s="58" t="s">
        <v>22</v>
      </c>
      <c r="R48" s="58" t="s">
        <v>22</v>
      </c>
      <c r="S48" s="76">
        <f t="shared" si="1"/>
        <v>10</v>
      </c>
      <c r="T48" s="58"/>
      <c r="U48" s="76"/>
      <c r="V48" s="81"/>
      <c r="W48" s="83"/>
    </row>
    <row r="49" spans="1:23" s="13" customFormat="1" ht="15">
      <c r="A49" s="82"/>
      <c r="B49" s="67">
        <v>140</v>
      </c>
      <c r="C49" s="67" t="s">
        <v>198</v>
      </c>
      <c r="D49" s="67" t="s">
        <v>199</v>
      </c>
      <c r="E49" s="60" t="s">
        <v>73</v>
      </c>
      <c r="F49" s="58" t="s">
        <v>22</v>
      </c>
      <c r="G49" s="58" t="s">
        <v>22</v>
      </c>
      <c r="H49" s="58" t="s">
        <v>22</v>
      </c>
      <c r="I49" s="58" t="s">
        <v>22</v>
      </c>
      <c r="J49" s="58">
        <v>10</v>
      </c>
      <c r="K49" s="67" t="s">
        <v>22</v>
      </c>
      <c r="L49" s="67" t="s">
        <v>22</v>
      </c>
      <c r="M49" s="58" t="s">
        <v>22</v>
      </c>
      <c r="N49" s="58" t="s">
        <v>22</v>
      </c>
      <c r="O49" s="58" t="s">
        <v>22</v>
      </c>
      <c r="P49" s="58" t="s">
        <v>22</v>
      </c>
      <c r="Q49" s="58" t="s">
        <v>22</v>
      </c>
      <c r="R49" s="58" t="s">
        <v>22</v>
      </c>
      <c r="S49" s="76">
        <f t="shared" si="1"/>
        <v>10</v>
      </c>
      <c r="T49" s="58"/>
      <c r="U49" s="76"/>
      <c r="V49" s="81"/>
      <c r="W49" s="83"/>
    </row>
    <row r="50" spans="1:23" s="13" customFormat="1" ht="15">
      <c r="A50" s="82"/>
      <c r="B50" s="67">
        <v>143</v>
      </c>
      <c r="C50" s="67" t="s">
        <v>200</v>
      </c>
      <c r="D50" s="67" t="s">
        <v>201</v>
      </c>
      <c r="E50" s="67" t="s">
        <v>181</v>
      </c>
      <c r="F50" s="58" t="s">
        <v>22</v>
      </c>
      <c r="G50" s="58" t="s">
        <v>22</v>
      </c>
      <c r="H50" s="58" t="s">
        <v>22</v>
      </c>
      <c r="I50" s="58" t="s">
        <v>22</v>
      </c>
      <c r="J50" s="58" t="s">
        <v>22</v>
      </c>
      <c r="K50" s="67" t="s">
        <v>22</v>
      </c>
      <c r="L50" s="67">
        <v>9</v>
      </c>
      <c r="M50" s="58" t="s">
        <v>22</v>
      </c>
      <c r="N50" s="58" t="s">
        <v>22</v>
      </c>
      <c r="O50" s="58" t="s">
        <v>22</v>
      </c>
      <c r="P50" s="58" t="s">
        <v>22</v>
      </c>
      <c r="Q50" s="58" t="s">
        <v>22</v>
      </c>
      <c r="R50" s="58" t="s">
        <v>22</v>
      </c>
      <c r="S50" s="76">
        <f t="shared" si="1"/>
        <v>9</v>
      </c>
      <c r="T50" s="58"/>
      <c r="U50" s="76"/>
      <c r="V50" s="81"/>
      <c r="W50" s="83"/>
    </row>
    <row r="51" spans="1:23" s="13" customFormat="1" ht="15">
      <c r="A51" s="82"/>
      <c r="B51" s="67">
        <v>145</v>
      </c>
      <c r="C51" s="67" t="s">
        <v>202</v>
      </c>
      <c r="D51" s="67" t="s">
        <v>203</v>
      </c>
      <c r="E51" s="67" t="s">
        <v>129</v>
      </c>
      <c r="F51" s="58" t="s">
        <v>22</v>
      </c>
      <c r="G51" s="58" t="s">
        <v>22</v>
      </c>
      <c r="H51" s="58" t="s">
        <v>22</v>
      </c>
      <c r="I51" s="58" t="s">
        <v>22</v>
      </c>
      <c r="J51" s="58" t="s">
        <v>22</v>
      </c>
      <c r="K51" s="67">
        <v>8</v>
      </c>
      <c r="L51" s="67" t="s">
        <v>22</v>
      </c>
      <c r="M51" s="58" t="s">
        <v>22</v>
      </c>
      <c r="N51" s="58" t="s">
        <v>22</v>
      </c>
      <c r="O51" s="58" t="s">
        <v>22</v>
      </c>
      <c r="P51" s="58" t="s">
        <v>22</v>
      </c>
      <c r="Q51" s="58" t="s">
        <v>22</v>
      </c>
      <c r="R51" s="58" t="s">
        <v>22</v>
      </c>
      <c r="S51" s="76">
        <f t="shared" si="1"/>
        <v>8</v>
      </c>
      <c r="T51" s="58"/>
      <c r="U51" s="76"/>
      <c r="V51" s="81"/>
      <c r="W51" s="83"/>
    </row>
    <row r="52" spans="1:23" s="14" customFormat="1" ht="15.75" customHeight="1">
      <c r="A52" s="84"/>
      <c r="B52" s="79"/>
      <c r="C52" s="67" t="s">
        <v>316</v>
      </c>
      <c r="D52" s="67" t="s">
        <v>315</v>
      </c>
      <c r="E52" s="67" t="s">
        <v>305</v>
      </c>
      <c r="F52" s="67" t="s">
        <v>22</v>
      </c>
      <c r="G52" s="67" t="s">
        <v>22</v>
      </c>
      <c r="H52" s="67" t="s">
        <v>22</v>
      </c>
      <c r="I52" s="67" t="s">
        <v>22</v>
      </c>
      <c r="J52" s="67" t="s">
        <v>22</v>
      </c>
      <c r="K52" s="67" t="s">
        <v>22</v>
      </c>
      <c r="L52" s="67" t="s">
        <v>22</v>
      </c>
      <c r="M52" s="67" t="s">
        <v>22</v>
      </c>
      <c r="N52" s="67" t="s">
        <v>22</v>
      </c>
      <c r="O52" s="67" t="s">
        <v>22</v>
      </c>
      <c r="P52" s="79" t="s">
        <v>22</v>
      </c>
      <c r="Q52" s="58" t="s">
        <v>22</v>
      </c>
      <c r="R52" s="58" t="s">
        <v>22</v>
      </c>
      <c r="S52" s="80">
        <f t="shared" si="1"/>
        <v>0</v>
      </c>
      <c r="T52" s="79">
        <v>8</v>
      </c>
      <c r="U52" s="76"/>
      <c r="V52" s="85"/>
      <c r="W52" s="86"/>
    </row>
    <row r="53" spans="1:23" s="13" customFormat="1" ht="15">
      <c r="A53" s="82"/>
      <c r="B53" s="67">
        <v>113</v>
      </c>
      <c r="C53" s="67" t="s">
        <v>204</v>
      </c>
      <c r="D53" s="67" t="s">
        <v>64</v>
      </c>
      <c r="E53" s="60" t="s">
        <v>205</v>
      </c>
      <c r="F53" s="58">
        <v>6</v>
      </c>
      <c r="G53" s="58" t="s">
        <v>22</v>
      </c>
      <c r="H53" s="58" t="s">
        <v>22</v>
      </c>
      <c r="I53" s="58" t="s">
        <v>22</v>
      </c>
      <c r="J53" s="58" t="s">
        <v>22</v>
      </c>
      <c r="K53" s="58" t="s">
        <v>22</v>
      </c>
      <c r="L53" s="58" t="s">
        <v>22</v>
      </c>
      <c r="M53" s="58" t="s">
        <v>22</v>
      </c>
      <c r="N53" s="58" t="s">
        <v>22</v>
      </c>
      <c r="O53" s="58" t="s">
        <v>22</v>
      </c>
      <c r="P53" s="58" t="s">
        <v>22</v>
      </c>
      <c r="Q53" s="58" t="s">
        <v>22</v>
      </c>
      <c r="R53" s="58" t="s">
        <v>22</v>
      </c>
      <c r="S53" s="76">
        <f t="shared" si="1"/>
        <v>6</v>
      </c>
      <c r="T53" s="58"/>
      <c r="U53" s="76"/>
      <c r="V53" s="81"/>
      <c r="W53" s="83"/>
    </row>
    <row r="54" spans="1:23" s="13" customFormat="1" ht="15">
      <c r="A54" s="82"/>
      <c r="B54" s="79"/>
      <c r="C54" s="67" t="s">
        <v>317</v>
      </c>
      <c r="D54" s="67" t="s">
        <v>318</v>
      </c>
      <c r="E54" s="67" t="s">
        <v>319</v>
      </c>
      <c r="F54" s="67" t="s">
        <v>22</v>
      </c>
      <c r="G54" s="67" t="s">
        <v>22</v>
      </c>
      <c r="H54" s="67" t="s">
        <v>22</v>
      </c>
      <c r="I54" s="67" t="s">
        <v>22</v>
      </c>
      <c r="J54" s="67" t="s">
        <v>22</v>
      </c>
      <c r="K54" s="67" t="s">
        <v>22</v>
      </c>
      <c r="L54" s="67" t="s">
        <v>22</v>
      </c>
      <c r="M54" s="67" t="s">
        <v>22</v>
      </c>
      <c r="N54" s="67" t="s">
        <v>22</v>
      </c>
      <c r="O54" s="67" t="s">
        <v>22</v>
      </c>
      <c r="P54" s="79" t="s">
        <v>22</v>
      </c>
      <c r="Q54" s="58" t="s">
        <v>22</v>
      </c>
      <c r="R54" s="58" t="s">
        <v>22</v>
      </c>
      <c r="S54" s="80">
        <f t="shared" si="1"/>
        <v>0</v>
      </c>
      <c r="T54" s="79">
        <v>6</v>
      </c>
      <c r="U54" s="76"/>
      <c r="V54" s="81"/>
      <c r="W54" s="83"/>
    </row>
    <row r="55" spans="1:23" s="13" customFormat="1" ht="15">
      <c r="A55" s="82"/>
      <c r="B55" s="67">
        <v>135</v>
      </c>
      <c r="C55" s="59" t="s">
        <v>206</v>
      </c>
      <c r="D55" s="59" t="s">
        <v>207</v>
      </c>
      <c r="E55" s="60" t="s">
        <v>208</v>
      </c>
      <c r="F55" s="58" t="s">
        <v>22</v>
      </c>
      <c r="G55" s="58">
        <v>3</v>
      </c>
      <c r="H55" s="58" t="s">
        <v>22</v>
      </c>
      <c r="I55" s="58" t="s">
        <v>22</v>
      </c>
      <c r="J55" s="58" t="s">
        <v>22</v>
      </c>
      <c r="K55" s="58" t="s">
        <v>22</v>
      </c>
      <c r="L55" s="58" t="s">
        <v>22</v>
      </c>
      <c r="M55" s="58" t="s">
        <v>22</v>
      </c>
      <c r="N55" s="58" t="s">
        <v>22</v>
      </c>
      <c r="O55" s="58" t="s">
        <v>22</v>
      </c>
      <c r="P55" s="58" t="s">
        <v>22</v>
      </c>
      <c r="Q55" s="58" t="s">
        <v>22</v>
      </c>
      <c r="R55" s="58" t="s">
        <v>22</v>
      </c>
      <c r="S55" s="76">
        <f t="shared" si="1"/>
        <v>3</v>
      </c>
      <c r="T55" s="58"/>
      <c r="U55" s="76"/>
      <c r="V55" s="81"/>
      <c r="W55" s="83"/>
    </row>
    <row r="56" spans="1:23" s="13" customFormat="1" ht="15">
      <c r="A56" s="82"/>
      <c r="B56" s="67">
        <v>148</v>
      </c>
      <c r="C56" s="67" t="s">
        <v>209</v>
      </c>
      <c r="D56" s="67" t="s">
        <v>210</v>
      </c>
      <c r="E56" s="67" t="s">
        <v>181</v>
      </c>
      <c r="F56" s="58" t="s">
        <v>22</v>
      </c>
      <c r="G56" s="58" t="s">
        <v>22</v>
      </c>
      <c r="H56" s="58" t="s">
        <v>22</v>
      </c>
      <c r="I56" s="58" t="s">
        <v>22</v>
      </c>
      <c r="J56" s="58" t="s">
        <v>22</v>
      </c>
      <c r="K56" s="67">
        <v>2</v>
      </c>
      <c r="L56" s="67" t="s">
        <v>22</v>
      </c>
      <c r="M56" s="58" t="s">
        <v>22</v>
      </c>
      <c r="N56" s="58" t="s">
        <v>22</v>
      </c>
      <c r="O56" s="58" t="s">
        <v>22</v>
      </c>
      <c r="P56" s="58" t="s">
        <v>22</v>
      </c>
      <c r="Q56" s="58" t="s">
        <v>22</v>
      </c>
      <c r="R56" s="58" t="s">
        <v>22</v>
      </c>
      <c r="S56" s="76">
        <f t="shared" si="1"/>
        <v>2</v>
      </c>
      <c r="T56" s="58"/>
      <c r="U56" s="76"/>
      <c r="V56" s="81"/>
      <c r="W56" s="83"/>
    </row>
    <row r="57" spans="1:23" s="13" customFormat="1" ht="15">
      <c r="A57" s="82"/>
      <c r="B57" s="67">
        <v>123</v>
      </c>
      <c r="C57" s="67" t="s">
        <v>211</v>
      </c>
      <c r="D57" s="67" t="s">
        <v>98</v>
      </c>
      <c r="E57" s="58" t="s">
        <v>212</v>
      </c>
      <c r="F57" s="58">
        <v>1</v>
      </c>
      <c r="G57" s="58" t="s">
        <v>22</v>
      </c>
      <c r="H57" s="58" t="s">
        <v>22</v>
      </c>
      <c r="I57" s="58" t="s">
        <v>22</v>
      </c>
      <c r="J57" s="58" t="s">
        <v>22</v>
      </c>
      <c r="K57" s="67" t="s">
        <v>22</v>
      </c>
      <c r="L57" s="58" t="s">
        <v>22</v>
      </c>
      <c r="M57" s="58" t="s">
        <v>22</v>
      </c>
      <c r="N57" s="58" t="s">
        <v>22</v>
      </c>
      <c r="O57" s="58" t="s">
        <v>22</v>
      </c>
      <c r="P57" s="58" t="s">
        <v>22</v>
      </c>
      <c r="Q57" s="58" t="s">
        <v>22</v>
      </c>
      <c r="R57" s="58" t="s">
        <v>22</v>
      </c>
      <c r="S57" s="76">
        <f t="shared" si="1"/>
        <v>1</v>
      </c>
      <c r="T57" s="58"/>
      <c r="U57" s="76"/>
      <c r="V57" s="81"/>
      <c r="W57" s="83"/>
    </row>
    <row r="58" spans="1:23" s="13" customFormat="1" ht="15">
      <c r="A58" s="82"/>
      <c r="B58" s="67">
        <v>130</v>
      </c>
      <c r="C58" s="67" t="s">
        <v>213</v>
      </c>
      <c r="D58" s="67" t="s">
        <v>214</v>
      </c>
      <c r="E58" s="60" t="s">
        <v>70</v>
      </c>
      <c r="F58" s="58">
        <v>1</v>
      </c>
      <c r="G58" s="58" t="s">
        <v>22</v>
      </c>
      <c r="H58" s="58" t="s">
        <v>22</v>
      </c>
      <c r="I58" s="58" t="s">
        <v>22</v>
      </c>
      <c r="J58" s="58" t="s">
        <v>22</v>
      </c>
      <c r="K58" s="58" t="s">
        <v>22</v>
      </c>
      <c r="L58" s="67" t="s">
        <v>22</v>
      </c>
      <c r="M58" s="58" t="s">
        <v>22</v>
      </c>
      <c r="N58" s="58" t="s">
        <v>22</v>
      </c>
      <c r="O58" s="58" t="s">
        <v>22</v>
      </c>
      <c r="P58" s="58" t="s">
        <v>22</v>
      </c>
      <c r="Q58" s="58" t="s">
        <v>22</v>
      </c>
      <c r="R58" s="58" t="s">
        <v>22</v>
      </c>
      <c r="S58" s="76">
        <f t="shared" si="1"/>
        <v>1</v>
      </c>
      <c r="T58" s="58"/>
      <c r="U58" s="76"/>
      <c r="V58" s="81"/>
      <c r="W58" s="83"/>
    </row>
    <row r="59" spans="1:23" s="13" customFormat="1" ht="15">
      <c r="A59" s="82"/>
      <c r="B59" s="67">
        <v>137</v>
      </c>
      <c r="C59" s="67" t="s">
        <v>215</v>
      </c>
      <c r="D59" s="67" t="s">
        <v>216</v>
      </c>
      <c r="E59" s="67" t="s">
        <v>217</v>
      </c>
      <c r="F59" s="58" t="s">
        <v>22</v>
      </c>
      <c r="G59" s="58">
        <v>1</v>
      </c>
      <c r="H59" s="58" t="s">
        <v>22</v>
      </c>
      <c r="I59" s="58" t="s">
        <v>22</v>
      </c>
      <c r="J59" s="58" t="s">
        <v>22</v>
      </c>
      <c r="K59" s="67" t="s">
        <v>22</v>
      </c>
      <c r="L59" s="67" t="s">
        <v>22</v>
      </c>
      <c r="M59" s="58" t="s">
        <v>22</v>
      </c>
      <c r="N59" s="58" t="s">
        <v>22</v>
      </c>
      <c r="O59" s="58" t="s">
        <v>22</v>
      </c>
      <c r="P59" s="58" t="s">
        <v>22</v>
      </c>
      <c r="Q59" s="58" t="s">
        <v>22</v>
      </c>
      <c r="R59" s="58" t="s">
        <v>22</v>
      </c>
      <c r="S59" s="76">
        <f t="shared" si="1"/>
        <v>1</v>
      </c>
      <c r="T59" s="58"/>
      <c r="U59" s="76"/>
      <c r="V59" s="81"/>
      <c r="W59" s="83"/>
    </row>
    <row r="60" spans="1:23" s="13" customFormat="1" ht="15">
      <c r="A60" s="82"/>
      <c r="B60" s="79"/>
      <c r="C60" s="67" t="s">
        <v>320</v>
      </c>
      <c r="D60" s="67" t="s">
        <v>321</v>
      </c>
      <c r="E60" s="67" t="s">
        <v>305</v>
      </c>
      <c r="F60" s="67" t="s">
        <v>22</v>
      </c>
      <c r="G60" s="67" t="s">
        <v>22</v>
      </c>
      <c r="H60" s="67" t="s">
        <v>22</v>
      </c>
      <c r="I60" s="67" t="s">
        <v>22</v>
      </c>
      <c r="J60" s="67" t="s">
        <v>22</v>
      </c>
      <c r="K60" s="67" t="s">
        <v>22</v>
      </c>
      <c r="L60" s="67" t="s">
        <v>22</v>
      </c>
      <c r="M60" s="67" t="s">
        <v>22</v>
      </c>
      <c r="N60" s="67" t="s">
        <v>22</v>
      </c>
      <c r="O60" s="67" t="s">
        <v>22</v>
      </c>
      <c r="P60" s="79" t="s">
        <v>22</v>
      </c>
      <c r="Q60" s="58" t="s">
        <v>22</v>
      </c>
      <c r="R60" s="58" t="s">
        <v>22</v>
      </c>
      <c r="S60" s="80">
        <f t="shared" si="1"/>
        <v>0</v>
      </c>
      <c r="T60" s="79">
        <v>1</v>
      </c>
      <c r="U60" s="76"/>
      <c r="V60" s="81"/>
      <c r="W60" s="83"/>
    </row>
    <row r="61" spans="1:23" s="13" customFormat="1" ht="15">
      <c r="A61" s="82"/>
      <c r="B61" s="79"/>
      <c r="C61" s="67" t="s">
        <v>322</v>
      </c>
      <c r="D61" s="67" t="s">
        <v>160</v>
      </c>
      <c r="E61" s="67" t="s">
        <v>134</v>
      </c>
      <c r="F61" s="67" t="s">
        <v>22</v>
      </c>
      <c r="G61" s="67" t="s">
        <v>22</v>
      </c>
      <c r="H61" s="67" t="s">
        <v>22</v>
      </c>
      <c r="I61" s="67" t="s">
        <v>22</v>
      </c>
      <c r="J61" s="67" t="s">
        <v>22</v>
      </c>
      <c r="K61" s="67" t="s">
        <v>22</v>
      </c>
      <c r="L61" s="67" t="s">
        <v>22</v>
      </c>
      <c r="M61" s="67" t="s">
        <v>22</v>
      </c>
      <c r="N61" s="67" t="s">
        <v>22</v>
      </c>
      <c r="O61" s="67" t="s">
        <v>22</v>
      </c>
      <c r="P61" s="79" t="s">
        <v>22</v>
      </c>
      <c r="Q61" s="58" t="s">
        <v>22</v>
      </c>
      <c r="R61" s="58" t="s">
        <v>22</v>
      </c>
      <c r="S61" s="80">
        <f t="shared" si="1"/>
        <v>0</v>
      </c>
      <c r="T61" s="79">
        <v>1</v>
      </c>
      <c r="U61" s="76"/>
      <c r="V61" s="81"/>
      <c r="W61" s="83"/>
    </row>
    <row r="62" spans="6:22" s="13" customFormat="1" ht="15">
      <c r="F62" s="25"/>
      <c r="V62" s="30"/>
    </row>
    <row r="63" s="13" customFormat="1" ht="12.75">
      <c r="V63" s="30"/>
    </row>
    <row r="64" s="13" customFormat="1" ht="12.75">
      <c r="V64" s="30"/>
    </row>
    <row r="65" s="13" customFormat="1" ht="12.75">
      <c r="V65" s="30"/>
    </row>
    <row r="66" s="13" customFormat="1" ht="12.75">
      <c r="V66" s="30"/>
    </row>
    <row r="67" s="13" customFormat="1" ht="12.75">
      <c r="V67" s="30"/>
    </row>
    <row r="68" s="13" customFormat="1" ht="12.75">
      <c r="V68" s="30"/>
    </row>
    <row r="69" s="13" customFormat="1" ht="12.75">
      <c r="V69" s="30"/>
    </row>
    <row r="70" s="13" customFormat="1" ht="12.75">
      <c r="V70" s="30"/>
    </row>
    <row r="71" s="13" customFormat="1" ht="12.75">
      <c r="V71" s="30"/>
    </row>
    <row r="72" s="13" customFormat="1" ht="12.75">
      <c r="V72" s="30"/>
    </row>
    <row r="73" s="13" customFormat="1" ht="12.75">
      <c r="V73" s="30"/>
    </row>
    <row r="74" s="13" customFormat="1" ht="12.75">
      <c r="V74" s="30"/>
    </row>
    <row r="75" s="13" customFormat="1" ht="12.75">
      <c r="V75" s="30"/>
    </row>
    <row r="76" s="13" customFormat="1" ht="12.75">
      <c r="V76" s="30"/>
    </row>
    <row r="77" s="13" customFormat="1" ht="12.75">
      <c r="V77" s="30"/>
    </row>
    <row r="78" s="13" customFormat="1" ht="12.75">
      <c r="V78" s="30"/>
    </row>
    <row r="79" s="13" customFormat="1" ht="12.75">
      <c r="V79" s="30"/>
    </row>
    <row r="80" s="13" customFormat="1" ht="12.75">
      <c r="V80" s="30"/>
    </row>
    <row r="81" s="13" customFormat="1" ht="12.75">
      <c r="V81" s="30"/>
    </row>
    <row r="82" s="13" customFormat="1" ht="12.75">
      <c r="V82" s="30"/>
    </row>
    <row r="83" s="13" customFormat="1" ht="12.75">
      <c r="V83" s="30"/>
    </row>
    <row r="84" s="13" customFormat="1" ht="12.75">
      <c r="V84" s="30"/>
    </row>
    <row r="85" s="13" customFormat="1" ht="12.75">
      <c r="V85" s="30"/>
    </row>
    <row r="86" s="13" customFormat="1" ht="12.75">
      <c r="V86" s="30"/>
    </row>
    <row r="87" s="13" customFormat="1" ht="12.75">
      <c r="V87" s="30"/>
    </row>
    <row r="88" s="13" customFormat="1" ht="12.75">
      <c r="V88" s="30"/>
    </row>
    <row r="89" s="13" customFormat="1" ht="12.75">
      <c r="V89" s="30"/>
    </row>
    <row r="90" s="13" customFormat="1" ht="12.75">
      <c r="V90" s="30"/>
    </row>
    <row r="91" s="13" customFormat="1" ht="12.75">
      <c r="V91" s="30"/>
    </row>
    <row r="92" s="13" customFormat="1" ht="12.75">
      <c r="V92" s="30"/>
    </row>
    <row r="93" s="13" customFormat="1" ht="12.75">
      <c r="V93" s="30"/>
    </row>
    <row r="94" s="13" customFormat="1" ht="12.75">
      <c r="V94" s="30"/>
    </row>
    <row r="95" s="13" customFormat="1" ht="12.75">
      <c r="V95" s="30"/>
    </row>
    <row r="96" s="13" customFormat="1" ht="12.75">
      <c r="V96" s="30"/>
    </row>
  </sheetData>
  <sheetProtection selectLockedCells="1" selectUnlockedCells="1"/>
  <autoFilter ref="A4:W61"/>
  <mergeCells count="1">
    <mergeCell ref="B1:U3"/>
  </mergeCells>
  <printOptions/>
  <pageMargins left="0.3111111111111111" right="0.14930555555555555" top="0.41458333333333336" bottom="0.12013888888888889" header="0.5118055555555555" footer="0.5118055555555555"/>
  <pageSetup horizontalDpi="300" verticalDpi="300" orientation="landscape" paperSize="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46"/>
  <sheetViews>
    <sheetView tabSelected="1" zoomScale="95" zoomScaleNormal="95" zoomScalePageLayoutView="0" workbookViewId="0" topLeftCell="A4">
      <selection activeCell="Y21" sqref="Y21"/>
    </sheetView>
  </sheetViews>
  <sheetFormatPr defaultColWidth="11.57421875" defaultRowHeight="12.75"/>
  <cols>
    <col min="1" max="1" width="4.421875" style="0" customWidth="1"/>
    <col min="2" max="2" width="4.7109375" style="0" customWidth="1"/>
    <col min="3" max="3" width="22.7109375" style="0" customWidth="1"/>
    <col min="4" max="4" width="15.7109375" style="0" customWidth="1"/>
    <col min="5" max="5" width="45.7109375" style="1" customWidth="1"/>
    <col min="6" max="6" width="5.28125" style="0" customWidth="1"/>
    <col min="7" max="18" width="5.28125" style="1" customWidth="1"/>
    <col min="19" max="21" width="5.28125" style="2" customWidth="1"/>
    <col min="22" max="22" width="6.140625" style="34" customWidth="1"/>
    <col min="23" max="23" width="4.8515625" style="56" customWidth="1"/>
  </cols>
  <sheetData>
    <row r="1" spans="2:23" s="1" customFormat="1" ht="15">
      <c r="B1" s="94" t="s">
        <v>218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34"/>
      <c r="W1" s="56"/>
    </row>
    <row r="2" spans="2:23" s="1" customFormat="1" ht="15"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34"/>
      <c r="W2" s="56"/>
    </row>
    <row r="3" spans="2:23" s="1" customFormat="1" ht="15"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34"/>
      <c r="W3" s="56"/>
    </row>
    <row r="4" spans="4:23" s="3" customFormat="1" ht="94.5">
      <c r="D4" s="4"/>
      <c r="E4" s="49"/>
      <c r="F4" s="5" t="s">
        <v>1</v>
      </c>
      <c r="G4" s="5" t="s">
        <v>2</v>
      </c>
      <c r="H4" s="5" t="s">
        <v>3</v>
      </c>
      <c r="I4" s="5" t="s">
        <v>4</v>
      </c>
      <c r="J4" s="5" t="s">
        <v>5</v>
      </c>
      <c r="K4" s="5" t="s">
        <v>6</v>
      </c>
      <c r="L4" s="5" t="s">
        <v>7</v>
      </c>
      <c r="M4" s="5" t="s">
        <v>8</v>
      </c>
      <c r="N4" s="5" t="s">
        <v>9</v>
      </c>
      <c r="O4" s="5" t="s">
        <v>10</v>
      </c>
      <c r="P4" s="5" t="s">
        <v>11</v>
      </c>
      <c r="Q4" s="5" t="s">
        <v>12</v>
      </c>
      <c r="R4" s="5" t="s">
        <v>13</v>
      </c>
      <c r="S4" s="47" t="s">
        <v>14</v>
      </c>
      <c r="T4" s="35" t="s">
        <v>15</v>
      </c>
      <c r="U4" s="48" t="s">
        <v>14</v>
      </c>
      <c r="V4" s="36" t="s">
        <v>353</v>
      </c>
      <c r="W4" s="54" t="s">
        <v>354</v>
      </c>
    </row>
    <row r="5" spans="1:23" s="1" customFormat="1" ht="15.75">
      <c r="A5">
        <v>2</v>
      </c>
      <c r="B5" s="6">
        <v>203</v>
      </c>
      <c r="C5" s="6" t="s">
        <v>219</v>
      </c>
      <c r="D5" s="6" t="s">
        <v>143</v>
      </c>
      <c r="E5" s="6" t="s">
        <v>220</v>
      </c>
      <c r="F5" s="1">
        <v>60</v>
      </c>
      <c r="G5" s="7">
        <v>60</v>
      </c>
      <c r="H5" s="7" t="s">
        <v>22</v>
      </c>
      <c r="I5" s="7">
        <v>52</v>
      </c>
      <c r="J5" s="7">
        <v>60</v>
      </c>
      <c r="K5" s="7">
        <v>60</v>
      </c>
      <c r="L5" s="7">
        <v>52</v>
      </c>
      <c r="M5" s="7">
        <v>60</v>
      </c>
      <c r="N5" s="32">
        <v>45</v>
      </c>
      <c r="O5" s="7">
        <v>60</v>
      </c>
      <c r="P5" s="33">
        <v>45</v>
      </c>
      <c r="Q5" s="7" t="s">
        <v>22</v>
      </c>
      <c r="R5" s="7">
        <v>120</v>
      </c>
      <c r="S5" s="37">
        <f>SUM(E5:R5)-P5-N5</f>
        <v>584</v>
      </c>
      <c r="T5" s="38">
        <v>45</v>
      </c>
      <c r="U5" s="37">
        <f>SUM(S5+T5)</f>
        <v>629</v>
      </c>
      <c r="V5" s="34">
        <v>11</v>
      </c>
      <c r="W5" s="56">
        <v>4</v>
      </c>
    </row>
    <row r="6" spans="1:23" ht="15.75" customHeight="1">
      <c r="A6" s="1">
        <v>9</v>
      </c>
      <c r="B6" s="6">
        <v>227</v>
      </c>
      <c r="C6" s="6" t="s">
        <v>221</v>
      </c>
      <c r="D6" s="1" t="s">
        <v>30</v>
      </c>
      <c r="E6" s="6" t="s">
        <v>222</v>
      </c>
      <c r="F6" s="6">
        <v>52</v>
      </c>
      <c r="G6" s="6">
        <v>52</v>
      </c>
      <c r="H6" s="6" t="s">
        <v>22</v>
      </c>
      <c r="I6" s="6">
        <v>60</v>
      </c>
      <c r="J6" s="6">
        <v>52</v>
      </c>
      <c r="K6" s="6" t="s">
        <v>22</v>
      </c>
      <c r="L6" s="6">
        <v>60</v>
      </c>
      <c r="M6" s="6">
        <v>52</v>
      </c>
      <c r="N6" s="6" t="s">
        <v>22</v>
      </c>
      <c r="O6" s="6">
        <v>52</v>
      </c>
      <c r="P6" s="6">
        <v>60</v>
      </c>
      <c r="Q6" s="6" t="s">
        <v>22</v>
      </c>
      <c r="R6" s="6">
        <v>104</v>
      </c>
      <c r="S6" s="39">
        <f>SUM(E6:R6)</f>
        <v>544</v>
      </c>
      <c r="T6" s="40">
        <v>39</v>
      </c>
      <c r="U6" s="39">
        <f>SUM(S6+T6)</f>
        <v>583</v>
      </c>
      <c r="V6" s="34">
        <v>9</v>
      </c>
      <c r="W6" s="56">
        <v>3</v>
      </c>
    </row>
    <row r="7" spans="1:23" ht="15.75" customHeight="1">
      <c r="A7">
        <v>6</v>
      </c>
      <c r="B7" s="6">
        <v>222</v>
      </c>
      <c r="C7" s="6" t="s">
        <v>225</v>
      </c>
      <c r="D7" s="6" t="s">
        <v>226</v>
      </c>
      <c r="E7" s="6" t="s">
        <v>227</v>
      </c>
      <c r="F7" s="6">
        <v>45</v>
      </c>
      <c r="G7" s="27">
        <v>34</v>
      </c>
      <c r="H7" s="6">
        <v>60</v>
      </c>
      <c r="I7" s="6">
        <v>39</v>
      </c>
      <c r="J7" s="6">
        <v>39</v>
      </c>
      <c r="K7" s="6" t="s">
        <v>22</v>
      </c>
      <c r="L7" s="6">
        <v>45</v>
      </c>
      <c r="M7" s="6" t="s">
        <v>22</v>
      </c>
      <c r="N7" s="6" t="s">
        <v>22</v>
      </c>
      <c r="O7" s="6">
        <v>39</v>
      </c>
      <c r="P7" s="6">
        <v>52</v>
      </c>
      <c r="Q7" s="6">
        <v>60</v>
      </c>
      <c r="R7" s="6">
        <v>90</v>
      </c>
      <c r="S7" s="39">
        <f>SUM(E7:R7)-G7</f>
        <v>469</v>
      </c>
      <c r="T7" s="40">
        <v>24</v>
      </c>
      <c r="U7" s="39">
        <f>SUM(S7+T7)</f>
        <v>493</v>
      </c>
      <c r="V7" s="41">
        <v>10</v>
      </c>
      <c r="W7" s="56">
        <v>3</v>
      </c>
    </row>
    <row r="8" spans="1:23" ht="15.75" customHeight="1">
      <c r="A8">
        <v>10</v>
      </c>
      <c r="B8" s="6">
        <v>214</v>
      </c>
      <c r="C8" s="6" t="s">
        <v>223</v>
      </c>
      <c r="D8" s="6" t="s">
        <v>224</v>
      </c>
      <c r="E8" s="6" t="s">
        <v>59</v>
      </c>
      <c r="F8" s="6">
        <v>22</v>
      </c>
      <c r="G8" s="6">
        <v>30</v>
      </c>
      <c r="H8" s="6">
        <v>52</v>
      </c>
      <c r="I8" s="6">
        <v>34</v>
      </c>
      <c r="J8" s="6">
        <v>45</v>
      </c>
      <c r="K8" s="6" t="s">
        <v>22</v>
      </c>
      <c r="L8" s="6">
        <v>24</v>
      </c>
      <c r="M8" s="6" t="s">
        <v>22</v>
      </c>
      <c r="N8" s="6">
        <v>60</v>
      </c>
      <c r="O8" s="6">
        <v>45</v>
      </c>
      <c r="P8" s="6" t="s">
        <v>22</v>
      </c>
      <c r="Q8" s="6" t="s">
        <v>22</v>
      </c>
      <c r="R8" s="6">
        <v>78</v>
      </c>
      <c r="S8" s="39">
        <f>SUM(E8:R8)</f>
        <v>390</v>
      </c>
      <c r="T8" s="40">
        <v>22</v>
      </c>
      <c r="U8" s="39">
        <f>SUM(S8+T8)</f>
        <v>412</v>
      </c>
      <c r="V8" s="42">
        <v>9</v>
      </c>
      <c r="W8" s="56">
        <v>2</v>
      </c>
    </row>
    <row r="9" spans="1:23" ht="15.75" customHeight="1">
      <c r="A9" s="1">
        <v>15</v>
      </c>
      <c r="B9" s="6">
        <v>210</v>
      </c>
      <c r="C9" s="6" t="s">
        <v>230</v>
      </c>
      <c r="D9" s="6" t="s">
        <v>231</v>
      </c>
      <c r="E9" s="6" t="s">
        <v>232</v>
      </c>
      <c r="F9" s="6">
        <v>34</v>
      </c>
      <c r="G9" s="6" t="s">
        <v>22</v>
      </c>
      <c r="H9" s="6">
        <v>45</v>
      </c>
      <c r="I9" s="6">
        <v>45</v>
      </c>
      <c r="J9" s="6">
        <v>30</v>
      </c>
      <c r="K9" s="6">
        <v>34</v>
      </c>
      <c r="L9" s="6">
        <v>39</v>
      </c>
      <c r="M9" s="6" t="s">
        <v>22</v>
      </c>
      <c r="N9" s="6" t="s">
        <v>22</v>
      </c>
      <c r="O9" s="6" t="s">
        <v>22</v>
      </c>
      <c r="P9" s="6">
        <v>39</v>
      </c>
      <c r="Q9" s="6">
        <v>45</v>
      </c>
      <c r="R9" s="6" t="s">
        <v>22</v>
      </c>
      <c r="S9" s="39">
        <f>SUM(E9:R9)</f>
        <v>311</v>
      </c>
      <c r="T9" s="40">
        <v>18</v>
      </c>
      <c r="U9" s="39">
        <f>SUM(S9+T9)</f>
        <v>329</v>
      </c>
      <c r="V9" s="41">
        <v>8</v>
      </c>
      <c r="W9" s="56">
        <v>2</v>
      </c>
    </row>
    <row r="10" spans="1:23" ht="15.75" customHeight="1">
      <c r="A10" s="1">
        <v>1</v>
      </c>
      <c r="B10" s="6">
        <v>205</v>
      </c>
      <c r="C10" s="6" t="s">
        <v>228</v>
      </c>
      <c r="D10" s="6" t="s">
        <v>229</v>
      </c>
      <c r="E10" s="6" t="s">
        <v>48</v>
      </c>
      <c r="F10" s="6">
        <v>27</v>
      </c>
      <c r="G10" s="23">
        <v>16</v>
      </c>
      <c r="H10" s="6">
        <v>30</v>
      </c>
      <c r="I10" s="27">
        <v>24</v>
      </c>
      <c r="J10" s="6">
        <v>27</v>
      </c>
      <c r="K10" s="6">
        <v>30</v>
      </c>
      <c r="L10" s="23">
        <v>16</v>
      </c>
      <c r="M10" s="6">
        <v>34</v>
      </c>
      <c r="N10" s="27">
        <v>24</v>
      </c>
      <c r="O10" s="6">
        <v>30</v>
      </c>
      <c r="P10" s="6">
        <v>34</v>
      </c>
      <c r="Q10" s="6">
        <v>39</v>
      </c>
      <c r="R10" s="6">
        <v>60</v>
      </c>
      <c r="S10" s="39">
        <f>SUM(E10:R10)-L10-G10-N10-I10</f>
        <v>311</v>
      </c>
      <c r="T10" s="40">
        <v>9</v>
      </c>
      <c r="U10" s="39">
        <f>SUM(S10+T10)</f>
        <v>320</v>
      </c>
      <c r="V10" s="41">
        <v>13</v>
      </c>
      <c r="W10" s="56">
        <v>2</v>
      </c>
    </row>
    <row r="11" spans="1:23" ht="15.75" customHeight="1">
      <c r="A11" s="1">
        <v>11</v>
      </c>
      <c r="B11" s="6">
        <v>206</v>
      </c>
      <c r="C11" s="6" t="s">
        <v>236</v>
      </c>
      <c r="D11" s="6" t="s">
        <v>237</v>
      </c>
      <c r="E11" s="10" t="s">
        <v>28</v>
      </c>
      <c r="F11" s="6">
        <v>30</v>
      </c>
      <c r="G11" s="6">
        <v>20</v>
      </c>
      <c r="H11" s="6">
        <v>34</v>
      </c>
      <c r="I11" s="6">
        <v>30</v>
      </c>
      <c r="J11" s="6">
        <v>22</v>
      </c>
      <c r="K11" s="6" t="s">
        <v>22</v>
      </c>
      <c r="L11" s="6">
        <v>34</v>
      </c>
      <c r="M11" s="6" t="s">
        <v>22</v>
      </c>
      <c r="N11" s="6">
        <v>30</v>
      </c>
      <c r="O11" s="6" t="s">
        <v>22</v>
      </c>
      <c r="P11" s="6">
        <v>30</v>
      </c>
      <c r="Q11" s="6" t="s">
        <v>22</v>
      </c>
      <c r="R11" s="6">
        <v>68</v>
      </c>
      <c r="S11" s="39">
        <f>SUM(E11:R11)</f>
        <v>298</v>
      </c>
      <c r="T11" s="40">
        <v>2</v>
      </c>
      <c r="U11" s="39">
        <f>SUM(S11+T11)</f>
        <v>300</v>
      </c>
      <c r="V11" s="42">
        <v>9</v>
      </c>
      <c r="W11" s="56">
        <v>1</v>
      </c>
    </row>
    <row r="12" spans="1:23" ht="15.75" customHeight="1">
      <c r="A12" s="1">
        <v>3</v>
      </c>
      <c r="B12" s="6">
        <v>209</v>
      </c>
      <c r="C12" s="6" t="s">
        <v>238</v>
      </c>
      <c r="D12" s="6" t="s">
        <v>239</v>
      </c>
      <c r="E12" s="6" t="s">
        <v>59</v>
      </c>
      <c r="F12" s="27">
        <v>14</v>
      </c>
      <c r="G12" s="6">
        <v>22</v>
      </c>
      <c r="H12" s="6">
        <v>39</v>
      </c>
      <c r="I12" s="6">
        <v>20</v>
      </c>
      <c r="J12" s="6" t="s">
        <v>22</v>
      </c>
      <c r="K12" s="27">
        <v>20</v>
      </c>
      <c r="L12" s="6">
        <v>22</v>
      </c>
      <c r="M12" s="6">
        <v>27</v>
      </c>
      <c r="N12" s="6" t="s">
        <v>22</v>
      </c>
      <c r="O12" s="6">
        <v>24</v>
      </c>
      <c r="P12" s="6">
        <v>27</v>
      </c>
      <c r="Q12" s="6">
        <v>52</v>
      </c>
      <c r="R12" s="6">
        <v>48</v>
      </c>
      <c r="S12" s="39">
        <f>SUM(E12:R12)-F12-K12</f>
        <v>281</v>
      </c>
      <c r="T12" s="40">
        <v>6</v>
      </c>
      <c r="U12" s="39">
        <f>SUM(S12+T12)</f>
        <v>287</v>
      </c>
      <c r="V12" s="42">
        <v>11</v>
      </c>
      <c r="W12" s="56">
        <v>1</v>
      </c>
    </row>
    <row r="13" spans="1:23" ht="15.75" customHeight="1">
      <c r="A13" s="1">
        <v>7</v>
      </c>
      <c r="B13" s="6">
        <v>202</v>
      </c>
      <c r="C13" s="6" t="s">
        <v>240</v>
      </c>
      <c r="D13" s="6" t="s">
        <v>241</v>
      </c>
      <c r="E13" s="10" t="s">
        <v>28</v>
      </c>
      <c r="F13" s="6">
        <v>20</v>
      </c>
      <c r="G13" s="6">
        <v>27</v>
      </c>
      <c r="H13" s="6">
        <v>24</v>
      </c>
      <c r="I13" s="6">
        <v>22</v>
      </c>
      <c r="J13" s="27">
        <v>12</v>
      </c>
      <c r="K13" s="6" t="s">
        <v>22</v>
      </c>
      <c r="L13" s="6">
        <v>20</v>
      </c>
      <c r="M13" s="6" t="s">
        <v>22</v>
      </c>
      <c r="N13" s="6">
        <v>22</v>
      </c>
      <c r="O13" s="6">
        <v>22</v>
      </c>
      <c r="P13" s="6">
        <v>18</v>
      </c>
      <c r="Q13" s="6" t="s">
        <v>22</v>
      </c>
      <c r="R13" s="6">
        <v>54</v>
      </c>
      <c r="S13" s="44">
        <f>SUM(F13:R13)-J13</f>
        <v>229</v>
      </c>
      <c r="T13" s="40">
        <v>12</v>
      </c>
      <c r="U13" s="39">
        <f>SUM(S13+T13)</f>
        <v>241</v>
      </c>
      <c r="V13" s="45">
        <v>10</v>
      </c>
      <c r="W13" s="56">
        <v>1</v>
      </c>
    </row>
    <row r="14" spans="1:23" ht="15.75" customHeight="1">
      <c r="A14">
        <v>16</v>
      </c>
      <c r="B14" s="6">
        <v>219</v>
      </c>
      <c r="C14" s="6" t="s">
        <v>233</v>
      </c>
      <c r="D14" s="6" t="s">
        <v>234</v>
      </c>
      <c r="E14" s="6" t="s">
        <v>235</v>
      </c>
      <c r="F14" s="6">
        <v>12</v>
      </c>
      <c r="G14" s="6">
        <v>24</v>
      </c>
      <c r="H14" s="6">
        <v>27</v>
      </c>
      <c r="I14" s="6">
        <v>27</v>
      </c>
      <c r="J14" s="6">
        <v>24</v>
      </c>
      <c r="K14" s="6">
        <v>27</v>
      </c>
      <c r="L14" s="6">
        <v>30</v>
      </c>
      <c r="M14" s="6">
        <v>39</v>
      </c>
      <c r="N14" s="6" t="s">
        <v>22</v>
      </c>
      <c r="O14" s="6" t="s">
        <v>22</v>
      </c>
      <c r="P14" s="6" t="s">
        <v>22</v>
      </c>
      <c r="Q14" s="6" t="s">
        <v>22</v>
      </c>
      <c r="R14" s="6" t="s">
        <v>22</v>
      </c>
      <c r="S14" s="39">
        <f>SUM(E14:R14)</f>
        <v>210</v>
      </c>
      <c r="T14" s="40">
        <v>7</v>
      </c>
      <c r="U14" s="39">
        <f>SUM(S14+T14)</f>
        <v>217</v>
      </c>
      <c r="V14" s="46">
        <v>8</v>
      </c>
      <c r="W14" s="56">
        <v>1</v>
      </c>
    </row>
    <row r="15" spans="1:23" ht="15.75" customHeight="1">
      <c r="A15">
        <v>4</v>
      </c>
      <c r="B15" s="6">
        <v>213</v>
      </c>
      <c r="C15" s="6" t="s">
        <v>252</v>
      </c>
      <c r="D15" s="6" t="s">
        <v>253</v>
      </c>
      <c r="E15" s="6" t="s">
        <v>254</v>
      </c>
      <c r="F15" s="27">
        <v>7</v>
      </c>
      <c r="G15" s="6">
        <v>18</v>
      </c>
      <c r="H15" s="6">
        <v>14</v>
      </c>
      <c r="I15" s="6">
        <v>14</v>
      </c>
      <c r="J15" s="6">
        <v>20</v>
      </c>
      <c r="K15" s="6">
        <v>14</v>
      </c>
      <c r="L15" s="27">
        <v>14</v>
      </c>
      <c r="M15" s="6" t="s">
        <v>22</v>
      </c>
      <c r="N15" s="6">
        <v>20</v>
      </c>
      <c r="O15" s="6" t="s">
        <v>22</v>
      </c>
      <c r="P15" s="6">
        <v>24</v>
      </c>
      <c r="Q15" s="6">
        <v>34</v>
      </c>
      <c r="R15" s="6">
        <v>44</v>
      </c>
      <c r="S15" s="39">
        <f>SUM(E15:R15)-F15-L15</f>
        <v>202</v>
      </c>
      <c r="T15" s="40">
        <v>8</v>
      </c>
      <c r="U15" s="39">
        <f>SUM(S15+T15)</f>
        <v>210</v>
      </c>
      <c r="V15" s="43">
        <v>11</v>
      </c>
      <c r="W15" s="56">
        <v>1</v>
      </c>
    </row>
    <row r="16" spans="1:23" ht="15.75" customHeight="1">
      <c r="A16" s="1">
        <v>5</v>
      </c>
      <c r="B16" s="6">
        <v>224</v>
      </c>
      <c r="C16" s="6" t="s">
        <v>245</v>
      </c>
      <c r="D16" s="6" t="s">
        <v>246</v>
      </c>
      <c r="E16" s="6" t="s">
        <v>181</v>
      </c>
      <c r="F16" s="6" t="s">
        <v>22</v>
      </c>
      <c r="G16" s="27">
        <v>14</v>
      </c>
      <c r="H16" s="6">
        <v>20</v>
      </c>
      <c r="I16" s="6">
        <v>16</v>
      </c>
      <c r="J16" s="6">
        <v>16</v>
      </c>
      <c r="K16" s="6">
        <v>16</v>
      </c>
      <c r="L16" s="6">
        <v>27</v>
      </c>
      <c r="M16" s="6" t="s">
        <v>22</v>
      </c>
      <c r="N16" s="27">
        <v>16</v>
      </c>
      <c r="O16" s="6">
        <v>20</v>
      </c>
      <c r="P16" s="6">
        <v>20</v>
      </c>
      <c r="Q16" s="6">
        <v>30</v>
      </c>
      <c r="R16" s="6">
        <v>36</v>
      </c>
      <c r="S16" s="39">
        <f>SUM(F16:R16)-G16-N16</f>
        <v>201</v>
      </c>
      <c r="T16" s="40">
        <v>5</v>
      </c>
      <c r="U16" s="39">
        <f>SUM(S16+T16)</f>
        <v>206</v>
      </c>
      <c r="V16" s="42">
        <v>11</v>
      </c>
      <c r="W16" s="56">
        <v>1</v>
      </c>
    </row>
    <row r="17" spans="1:23" ht="15.75" customHeight="1">
      <c r="A17">
        <v>8</v>
      </c>
      <c r="B17" s="6">
        <v>220</v>
      </c>
      <c r="C17" s="6" t="s">
        <v>250</v>
      </c>
      <c r="D17" s="6" t="s">
        <v>251</v>
      </c>
      <c r="E17" s="6" t="s">
        <v>129</v>
      </c>
      <c r="F17" s="27">
        <v>6</v>
      </c>
      <c r="G17" s="6">
        <v>9</v>
      </c>
      <c r="H17" s="6">
        <v>22</v>
      </c>
      <c r="I17" s="6">
        <v>18</v>
      </c>
      <c r="J17" s="6">
        <v>18</v>
      </c>
      <c r="K17" s="6">
        <v>18</v>
      </c>
      <c r="L17" s="6">
        <v>18</v>
      </c>
      <c r="M17" s="6" t="s">
        <v>22</v>
      </c>
      <c r="N17" s="6" t="s">
        <v>22</v>
      </c>
      <c r="O17" s="6">
        <v>18</v>
      </c>
      <c r="P17" s="6" t="s">
        <v>22</v>
      </c>
      <c r="Q17" s="6">
        <v>27</v>
      </c>
      <c r="R17" s="6">
        <v>40</v>
      </c>
      <c r="S17" s="39">
        <f>SUM(E17:R17)-F17</f>
        <v>188</v>
      </c>
      <c r="T17" s="40">
        <v>16</v>
      </c>
      <c r="U17" s="39">
        <f>SUM(S17+T17)</f>
        <v>204</v>
      </c>
      <c r="V17" s="43">
        <v>10</v>
      </c>
      <c r="W17" s="56">
        <v>1</v>
      </c>
    </row>
    <row r="18" spans="1:23" ht="15.75" customHeight="1">
      <c r="A18">
        <v>12</v>
      </c>
      <c r="B18" s="6">
        <v>211</v>
      </c>
      <c r="C18" s="11" t="s">
        <v>262</v>
      </c>
      <c r="D18" s="11" t="s">
        <v>263</v>
      </c>
      <c r="E18" s="6" t="s">
        <v>264</v>
      </c>
      <c r="F18" s="6">
        <v>1</v>
      </c>
      <c r="G18" s="6">
        <v>5</v>
      </c>
      <c r="H18" s="6">
        <v>16</v>
      </c>
      <c r="I18" s="6">
        <v>12</v>
      </c>
      <c r="J18" s="6">
        <v>8</v>
      </c>
      <c r="K18" s="6">
        <v>12</v>
      </c>
      <c r="L18" s="6">
        <v>9</v>
      </c>
      <c r="M18" s="6" t="s">
        <v>22</v>
      </c>
      <c r="N18" s="6" t="s">
        <v>22</v>
      </c>
      <c r="O18" s="6" t="s">
        <v>22</v>
      </c>
      <c r="P18" s="6">
        <v>10</v>
      </c>
      <c r="Q18" s="6" t="s">
        <v>22</v>
      </c>
      <c r="R18" s="6">
        <v>28</v>
      </c>
      <c r="S18" s="39">
        <f>SUM(E18:R18)</f>
        <v>101</v>
      </c>
      <c r="T18" s="40">
        <v>45</v>
      </c>
      <c r="U18" s="39">
        <f>SUM(S18+T18)</f>
        <v>146</v>
      </c>
      <c r="V18" s="42">
        <v>9</v>
      </c>
      <c r="W18" s="56">
        <v>3</v>
      </c>
    </row>
    <row r="19" spans="1:23" ht="15.75" customHeight="1">
      <c r="A19" s="1">
        <v>13</v>
      </c>
      <c r="B19" s="6">
        <v>226</v>
      </c>
      <c r="C19" s="6" t="s">
        <v>257</v>
      </c>
      <c r="D19" s="6" t="s">
        <v>258</v>
      </c>
      <c r="E19" s="6" t="s">
        <v>259</v>
      </c>
      <c r="F19" s="6">
        <v>1</v>
      </c>
      <c r="G19" s="6">
        <v>12</v>
      </c>
      <c r="H19" s="6" t="s">
        <v>22</v>
      </c>
      <c r="I19" s="6" t="s">
        <v>22</v>
      </c>
      <c r="J19" s="6">
        <v>10</v>
      </c>
      <c r="K19" s="6" t="s">
        <v>22</v>
      </c>
      <c r="L19" s="6">
        <v>12</v>
      </c>
      <c r="M19" s="6">
        <v>30</v>
      </c>
      <c r="N19" s="6">
        <v>14</v>
      </c>
      <c r="O19" s="6">
        <v>14</v>
      </c>
      <c r="P19" s="6">
        <v>12</v>
      </c>
      <c r="Q19" s="6" t="s">
        <v>22</v>
      </c>
      <c r="R19" s="6">
        <v>32</v>
      </c>
      <c r="S19" s="39">
        <f>SUM(E19:R19)</f>
        <v>137</v>
      </c>
      <c r="T19" s="40">
        <v>4</v>
      </c>
      <c r="U19" s="39">
        <f>SUM(S19+T19)</f>
        <v>141</v>
      </c>
      <c r="V19" s="42">
        <v>9</v>
      </c>
      <c r="W19" s="56">
        <v>1</v>
      </c>
    </row>
    <row r="20" spans="1:23" ht="15.75" customHeight="1">
      <c r="A20">
        <v>14</v>
      </c>
      <c r="B20" s="6">
        <v>201</v>
      </c>
      <c r="C20" s="6" t="s">
        <v>260</v>
      </c>
      <c r="D20" s="6" t="s">
        <v>261</v>
      </c>
      <c r="E20" s="6" t="s">
        <v>25</v>
      </c>
      <c r="F20" s="6">
        <v>1</v>
      </c>
      <c r="G20" s="6">
        <v>6</v>
      </c>
      <c r="H20" s="6" t="s">
        <v>22</v>
      </c>
      <c r="I20" s="6">
        <v>10</v>
      </c>
      <c r="J20" s="6">
        <v>7</v>
      </c>
      <c r="K20" s="6">
        <v>9</v>
      </c>
      <c r="L20" s="6">
        <v>10</v>
      </c>
      <c r="M20" s="6">
        <v>22</v>
      </c>
      <c r="N20" s="6" t="s">
        <v>22</v>
      </c>
      <c r="O20" s="6">
        <v>12</v>
      </c>
      <c r="P20" s="6">
        <v>14</v>
      </c>
      <c r="Q20" s="6" t="s">
        <v>22</v>
      </c>
      <c r="R20" s="6" t="s">
        <v>22</v>
      </c>
      <c r="S20" s="39">
        <f>SUM(E20:R20)</f>
        <v>91</v>
      </c>
      <c r="T20" s="40">
        <v>3</v>
      </c>
      <c r="U20" s="39">
        <f>SUM(S20+T20)</f>
        <v>94</v>
      </c>
      <c r="V20" s="46">
        <v>9</v>
      </c>
      <c r="W20" s="56">
        <v>1</v>
      </c>
    </row>
    <row r="21" spans="1:23" ht="15.75" customHeight="1">
      <c r="A21" s="57"/>
      <c r="B21" s="58">
        <v>221</v>
      </c>
      <c r="C21" s="59" t="s">
        <v>38</v>
      </c>
      <c r="D21" s="59" t="s">
        <v>267</v>
      </c>
      <c r="E21" s="60" t="s">
        <v>268</v>
      </c>
      <c r="F21" s="58">
        <v>2</v>
      </c>
      <c r="G21" s="58" t="s">
        <v>22</v>
      </c>
      <c r="H21" s="58" t="s">
        <v>22</v>
      </c>
      <c r="I21" s="58" t="s">
        <v>22</v>
      </c>
      <c r="J21" s="58" t="s">
        <v>22</v>
      </c>
      <c r="K21" s="58">
        <v>10</v>
      </c>
      <c r="L21" s="58" t="s">
        <v>22</v>
      </c>
      <c r="M21" s="58">
        <v>24</v>
      </c>
      <c r="N21" s="58">
        <v>18</v>
      </c>
      <c r="O21" s="61">
        <v>16</v>
      </c>
      <c r="P21" s="58">
        <v>22</v>
      </c>
      <c r="Q21" s="58" t="s">
        <v>22</v>
      </c>
      <c r="R21" s="58">
        <v>24</v>
      </c>
      <c r="S21" s="62">
        <f>SUM(E21:R21)</f>
        <v>116</v>
      </c>
      <c r="T21" s="63"/>
      <c r="U21" s="62"/>
      <c r="V21" s="64">
        <v>7</v>
      </c>
      <c r="W21" s="65"/>
    </row>
    <row r="22" spans="1:23" ht="15.75" customHeight="1">
      <c r="A22" s="57"/>
      <c r="B22" s="58">
        <v>216</v>
      </c>
      <c r="C22" s="58" t="s">
        <v>242</v>
      </c>
      <c r="D22" s="58" t="s">
        <v>243</v>
      </c>
      <c r="E22" s="58" t="s">
        <v>244</v>
      </c>
      <c r="F22" s="58">
        <v>16</v>
      </c>
      <c r="G22" s="58">
        <v>45</v>
      </c>
      <c r="H22" s="58" t="s">
        <v>22</v>
      </c>
      <c r="I22" s="58" t="s">
        <v>22</v>
      </c>
      <c r="J22" s="58">
        <v>34</v>
      </c>
      <c r="K22" s="58" t="s">
        <v>22</v>
      </c>
      <c r="L22" s="58" t="s">
        <v>22</v>
      </c>
      <c r="M22" s="58" t="s">
        <v>22</v>
      </c>
      <c r="N22" s="58">
        <v>27</v>
      </c>
      <c r="O22" s="58">
        <v>27</v>
      </c>
      <c r="P22" s="58" t="s">
        <v>22</v>
      </c>
      <c r="Q22" s="58" t="s">
        <v>22</v>
      </c>
      <c r="R22" s="58" t="s">
        <v>22</v>
      </c>
      <c r="S22" s="62">
        <f>SUM(E22:R22)</f>
        <v>149</v>
      </c>
      <c r="T22" s="63">
        <v>34</v>
      </c>
      <c r="U22" s="62"/>
      <c r="V22" s="66">
        <v>5</v>
      </c>
      <c r="W22" s="65"/>
    </row>
    <row r="23" spans="1:23" ht="15.75" customHeight="1">
      <c r="A23" s="57"/>
      <c r="B23" s="58">
        <v>212</v>
      </c>
      <c r="C23" s="58" t="s">
        <v>247</v>
      </c>
      <c r="D23" s="58" t="s">
        <v>248</v>
      </c>
      <c r="E23" s="58" t="s">
        <v>249</v>
      </c>
      <c r="F23" s="58">
        <v>39</v>
      </c>
      <c r="G23" s="58">
        <v>39</v>
      </c>
      <c r="H23" s="58">
        <v>10</v>
      </c>
      <c r="I23" s="58" t="s">
        <v>22</v>
      </c>
      <c r="J23" s="58" t="s">
        <v>22</v>
      </c>
      <c r="K23" s="58">
        <v>45</v>
      </c>
      <c r="L23" s="58" t="s">
        <v>22</v>
      </c>
      <c r="M23" s="58" t="s">
        <v>22</v>
      </c>
      <c r="N23" s="58" t="s">
        <v>22</v>
      </c>
      <c r="O23" s="58" t="s">
        <v>22</v>
      </c>
      <c r="P23" s="58" t="s">
        <v>22</v>
      </c>
      <c r="Q23" s="58" t="s">
        <v>22</v>
      </c>
      <c r="R23" s="58" t="s">
        <v>22</v>
      </c>
      <c r="S23" s="62">
        <f>SUM(E23:R23)</f>
        <v>133</v>
      </c>
      <c r="T23" s="63"/>
      <c r="U23" s="62"/>
      <c r="V23" s="64">
        <v>4</v>
      </c>
      <c r="W23" s="65"/>
    </row>
    <row r="24" spans="1:23" ht="15.75" customHeight="1">
      <c r="A24" s="57"/>
      <c r="B24" s="58">
        <v>235</v>
      </c>
      <c r="C24" s="67" t="s">
        <v>255</v>
      </c>
      <c r="D24" s="67" t="s">
        <v>20</v>
      </c>
      <c r="E24" s="68" t="s">
        <v>256</v>
      </c>
      <c r="F24" s="58" t="s">
        <v>22</v>
      </c>
      <c r="G24" s="58" t="s">
        <v>22</v>
      </c>
      <c r="H24" s="58" t="s">
        <v>22</v>
      </c>
      <c r="I24" s="58" t="s">
        <v>22</v>
      </c>
      <c r="J24" s="58" t="s">
        <v>22</v>
      </c>
      <c r="K24" s="58" t="s">
        <v>22</v>
      </c>
      <c r="L24" s="58" t="s">
        <v>22</v>
      </c>
      <c r="M24" s="58">
        <v>45</v>
      </c>
      <c r="N24" s="58">
        <v>39</v>
      </c>
      <c r="O24" s="58">
        <v>34</v>
      </c>
      <c r="P24" s="58" t="s">
        <v>22</v>
      </c>
      <c r="Q24" s="58" t="s">
        <v>22</v>
      </c>
      <c r="R24" s="58" t="s">
        <v>22</v>
      </c>
      <c r="S24" s="62">
        <f>SUM(E24:R24)</f>
        <v>118</v>
      </c>
      <c r="T24" s="63">
        <v>20</v>
      </c>
      <c r="U24" s="62"/>
      <c r="V24" s="64">
        <v>3</v>
      </c>
      <c r="W24" s="65"/>
    </row>
    <row r="25" spans="1:23" ht="15.75" customHeight="1">
      <c r="A25" s="57"/>
      <c r="B25" s="58">
        <v>236</v>
      </c>
      <c r="C25" s="58" t="s">
        <v>271</v>
      </c>
      <c r="D25" s="58" t="s">
        <v>272</v>
      </c>
      <c r="E25" s="58" t="s">
        <v>273</v>
      </c>
      <c r="F25" s="58" t="s">
        <v>22</v>
      </c>
      <c r="G25" s="58" t="s">
        <v>22</v>
      </c>
      <c r="H25" s="58" t="s">
        <v>22</v>
      </c>
      <c r="I25" s="58" t="s">
        <v>22</v>
      </c>
      <c r="J25" s="58" t="s">
        <v>22</v>
      </c>
      <c r="K25" s="58" t="s">
        <v>22</v>
      </c>
      <c r="L25" s="58" t="s">
        <v>22</v>
      </c>
      <c r="M25" s="58" t="s">
        <v>22</v>
      </c>
      <c r="N25" s="58">
        <v>52</v>
      </c>
      <c r="O25" s="58" t="s">
        <v>22</v>
      </c>
      <c r="P25" s="58" t="s">
        <v>22</v>
      </c>
      <c r="Q25" s="58" t="s">
        <v>22</v>
      </c>
      <c r="R25" s="58" t="s">
        <v>22</v>
      </c>
      <c r="S25" s="62">
        <f>SUM(E25:R25)</f>
        <v>52</v>
      </c>
      <c r="T25" s="63">
        <v>60</v>
      </c>
      <c r="U25" s="62"/>
      <c r="V25" s="64">
        <v>1</v>
      </c>
      <c r="W25" s="65"/>
    </row>
    <row r="26" spans="1:23" ht="15.75" customHeight="1">
      <c r="A26" s="57"/>
      <c r="B26" s="58"/>
      <c r="C26" s="69" t="s">
        <v>328</v>
      </c>
      <c r="D26" s="69" t="s">
        <v>329</v>
      </c>
      <c r="E26" s="58" t="s">
        <v>333</v>
      </c>
      <c r="F26" s="58" t="s">
        <v>22</v>
      </c>
      <c r="G26" s="58" t="s">
        <v>22</v>
      </c>
      <c r="H26" s="58" t="s">
        <v>22</v>
      </c>
      <c r="I26" s="58" t="s">
        <v>22</v>
      </c>
      <c r="J26" s="58" t="s">
        <v>22</v>
      </c>
      <c r="K26" s="58" t="s">
        <v>22</v>
      </c>
      <c r="L26" s="58" t="s">
        <v>22</v>
      </c>
      <c r="M26" s="58" t="s">
        <v>22</v>
      </c>
      <c r="N26" s="58" t="s">
        <v>22</v>
      </c>
      <c r="O26" s="58" t="s">
        <v>22</v>
      </c>
      <c r="P26" s="58" t="s">
        <v>22</v>
      </c>
      <c r="Q26" s="58" t="s">
        <v>22</v>
      </c>
      <c r="R26" s="58" t="s">
        <v>22</v>
      </c>
      <c r="S26" s="62">
        <f>SUM(F26:R26)</f>
        <v>0</v>
      </c>
      <c r="T26" s="63">
        <v>60</v>
      </c>
      <c r="U26" s="62"/>
      <c r="V26" s="70"/>
      <c r="W26" s="65"/>
    </row>
    <row r="27" spans="1:23" ht="15.75" customHeight="1">
      <c r="A27" s="57"/>
      <c r="B27" s="58">
        <v>223</v>
      </c>
      <c r="C27" s="58" t="s">
        <v>265</v>
      </c>
      <c r="D27" s="58" t="s">
        <v>143</v>
      </c>
      <c r="E27" s="58" t="s">
        <v>266</v>
      </c>
      <c r="F27" s="58">
        <v>18</v>
      </c>
      <c r="G27" s="58" t="s">
        <v>22</v>
      </c>
      <c r="H27" s="58" t="s">
        <v>22</v>
      </c>
      <c r="I27" s="58" t="s">
        <v>22</v>
      </c>
      <c r="J27" s="58" t="s">
        <v>22</v>
      </c>
      <c r="K27" s="58">
        <v>39</v>
      </c>
      <c r="L27" s="58" t="s">
        <v>22</v>
      </c>
      <c r="M27" s="58" t="s">
        <v>22</v>
      </c>
      <c r="N27" s="58" t="s">
        <v>22</v>
      </c>
      <c r="O27" s="58" t="s">
        <v>22</v>
      </c>
      <c r="P27" s="58" t="s">
        <v>22</v>
      </c>
      <c r="Q27" s="58" t="s">
        <v>22</v>
      </c>
      <c r="R27" s="58" t="s">
        <v>22</v>
      </c>
      <c r="S27" s="62">
        <f>SUM(E27:R27)</f>
        <v>57</v>
      </c>
      <c r="T27" s="63"/>
      <c r="U27" s="62"/>
      <c r="V27" s="70"/>
      <c r="W27" s="65"/>
    </row>
    <row r="28" spans="1:23" ht="15.75" customHeight="1">
      <c r="A28" s="57"/>
      <c r="B28" s="58">
        <v>231</v>
      </c>
      <c r="C28" s="58" t="s">
        <v>269</v>
      </c>
      <c r="D28" s="58" t="s">
        <v>24</v>
      </c>
      <c r="E28" s="58" t="s">
        <v>270</v>
      </c>
      <c r="F28" s="58" t="s">
        <v>22</v>
      </c>
      <c r="G28" s="58" t="s">
        <v>22</v>
      </c>
      <c r="H28" s="58" t="s">
        <v>22</v>
      </c>
      <c r="I28" s="58" t="s">
        <v>22</v>
      </c>
      <c r="J28" s="58" t="s">
        <v>22</v>
      </c>
      <c r="K28" s="58">
        <v>52</v>
      </c>
      <c r="L28" s="58" t="s">
        <v>22</v>
      </c>
      <c r="M28" s="58" t="s">
        <v>22</v>
      </c>
      <c r="N28" s="58" t="s">
        <v>22</v>
      </c>
      <c r="O28" s="58" t="s">
        <v>22</v>
      </c>
      <c r="P28" s="58" t="s">
        <v>22</v>
      </c>
      <c r="Q28" s="58" t="s">
        <v>22</v>
      </c>
      <c r="R28" s="58" t="s">
        <v>22</v>
      </c>
      <c r="S28" s="62">
        <f>SUM(E28:R28)</f>
        <v>52</v>
      </c>
      <c r="T28" s="63"/>
      <c r="U28" s="62"/>
      <c r="V28" s="70"/>
      <c r="W28" s="65"/>
    </row>
    <row r="29" spans="1:23" ht="15.75" customHeight="1">
      <c r="A29" s="57"/>
      <c r="B29" s="71"/>
      <c r="C29" s="67" t="s">
        <v>323</v>
      </c>
      <c r="D29" s="67" t="s">
        <v>324</v>
      </c>
      <c r="E29" s="67" t="s">
        <v>325</v>
      </c>
      <c r="F29" s="67" t="s">
        <v>22</v>
      </c>
      <c r="G29" s="58" t="s">
        <v>309</v>
      </c>
      <c r="H29" s="58" t="s">
        <v>309</v>
      </c>
      <c r="I29" s="58" t="s">
        <v>22</v>
      </c>
      <c r="J29" s="58" t="s">
        <v>22</v>
      </c>
      <c r="K29" s="58" t="s">
        <v>22</v>
      </c>
      <c r="L29" s="58" t="s">
        <v>22</v>
      </c>
      <c r="M29" s="58" t="s">
        <v>22</v>
      </c>
      <c r="N29" s="58" t="s">
        <v>22</v>
      </c>
      <c r="O29" s="58" t="s">
        <v>22</v>
      </c>
      <c r="P29" s="58" t="s">
        <v>22</v>
      </c>
      <c r="Q29" s="58" t="s">
        <v>22</v>
      </c>
      <c r="R29" s="58" t="s">
        <v>22</v>
      </c>
      <c r="S29" s="62">
        <f>SUM(E29:R29)</f>
        <v>0</v>
      </c>
      <c r="T29" s="63">
        <v>52</v>
      </c>
      <c r="U29" s="62"/>
      <c r="V29" s="70"/>
      <c r="W29" s="65"/>
    </row>
    <row r="30" spans="1:23" ht="15.75" customHeight="1">
      <c r="A30" s="57"/>
      <c r="B30" s="58"/>
      <c r="C30" s="69" t="s">
        <v>330</v>
      </c>
      <c r="D30" s="69" t="s">
        <v>331</v>
      </c>
      <c r="E30" s="58" t="s">
        <v>109</v>
      </c>
      <c r="F30" s="58" t="s">
        <v>22</v>
      </c>
      <c r="G30" s="58" t="s">
        <v>22</v>
      </c>
      <c r="H30" s="58" t="s">
        <v>22</v>
      </c>
      <c r="I30" s="58" t="s">
        <v>22</v>
      </c>
      <c r="J30" s="58" t="s">
        <v>22</v>
      </c>
      <c r="K30" s="58" t="s">
        <v>22</v>
      </c>
      <c r="L30" s="58" t="s">
        <v>22</v>
      </c>
      <c r="M30" s="58" t="s">
        <v>22</v>
      </c>
      <c r="N30" s="58" t="s">
        <v>22</v>
      </c>
      <c r="O30" s="58" t="s">
        <v>332</v>
      </c>
      <c r="P30" s="58" t="s">
        <v>22</v>
      </c>
      <c r="Q30" s="58" t="s">
        <v>22</v>
      </c>
      <c r="R30" s="58" t="s">
        <v>22</v>
      </c>
      <c r="S30" s="62">
        <f>SUM(F30:R30)</f>
        <v>0</v>
      </c>
      <c r="T30" s="63">
        <v>52</v>
      </c>
      <c r="U30" s="62"/>
      <c r="V30" s="70"/>
      <c r="W30" s="65"/>
    </row>
    <row r="31" spans="1:23" ht="15.75" customHeight="1">
      <c r="A31" s="57"/>
      <c r="B31" s="58">
        <v>234</v>
      </c>
      <c r="C31" s="58" t="s">
        <v>286</v>
      </c>
      <c r="D31" s="58" t="s">
        <v>287</v>
      </c>
      <c r="E31" s="58" t="s">
        <v>288</v>
      </c>
      <c r="F31" s="58" t="s">
        <v>22</v>
      </c>
      <c r="G31" s="58" t="s">
        <v>22</v>
      </c>
      <c r="H31" s="58" t="s">
        <v>22</v>
      </c>
      <c r="I31" s="58" t="s">
        <v>22</v>
      </c>
      <c r="J31" s="58" t="s">
        <v>22</v>
      </c>
      <c r="K31" s="58" t="s">
        <v>22</v>
      </c>
      <c r="L31" s="58" t="s">
        <v>22</v>
      </c>
      <c r="M31" s="58">
        <v>20</v>
      </c>
      <c r="N31" s="58" t="s">
        <v>22</v>
      </c>
      <c r="O31" s="58" t="s">
        <v>22</v>
      </c>
      <c r="P31" s="58" t="s">
        <v>22</v>
      </c>
      <c r="Q31" s="58" t="s">
        <v>22</v>
      </c>
      <c r="R31" s="58" t="s">
        <v>22</v>
      </c>
      <c r="S31" s="62">
        <f>SUM(E31:R31)</f>
        <v>20</v>
      </c>
      <c r="T31" s="63">
        <v>27</v>
      </c>
      <c r="U31" s="62"/>
      <c r="V31" s="70"/>
      <c r="W31" s="65"/>
    </row>
    <row r="32" spans="1:23" ht="15.75" customHeight="1">
      <c r="A32" s="57"/>
      <c r="B32" s="58">
        <v>232</v>
      </c>
      <c r="C32" s="58" t="s">
        <v>179</v>
      </c>
      <c r="D32" s="58" t="s">
        <v>248</v>
      </c>
      <c r="E32" s="58" t="s">
        <v>264</v>
      </c>
      <c r="F32" s="58" t="s">
        <v>22</v>
      </c>
      <c r="G32" s="58" t="s">
        <v>22</v>
      </c>
      <c r="H32" s="58" t="s">
        <v>22</v>
      </c>
      <c r="I32" s="58" t="s">
        <v>22</v>
      </c>
      <c r="J32" s="58" t="s">
        <v>22</v>
      </c>
      <c r="K32" s="58">
        <v>8</v>
      </c>
      <c r="L32" s="58" t="s">
        <v>22</v>
      </c>
      <c r="M32" s="58" t="s">
        <v>22</v>
      </c>
      <c r="N32" s="58" t="s">
        <v>22</v>
      </c>
      <c r="O32" s="58" t="s">
        <v>22</v>
      </c>
      <c r="P32" s="58" t="s">
        <v>22</v>
      </c>
      <c r="Q32" s="58" t="s">
        <v>22</v>
      </c>
      <c r="R32" s="58" t="s">
        <v>22</v>
      </c>
      <c r="S32" s="62">
        <f>SUM(E32:R32)</f>
        <v>8</v>
      </c>
      <c r="T32" s="63">
        <v>30</v>
      </c>
      <c r="U32" s="62"/>
      <c r="V32" s="70"/>
      <c r="W32" s="65"/>
    </row>
    <row r="33" spans="1:23" ht="15.75" customHeight="1">
      <c r="A33" s="57"/>
      <c r="B33" s="67">
        <v>230</v>
      </c>
      <c r="C33" s="67" t="s">
        <v>274</v>
      </c>
      <c r="D33" s="67" t="s">
        <v>275</v>
      </c>
      <c r="E33" s="67" t="s">
        <v>276</v>
      </c>
      <c r="F33" s="67" t="s">
        <v>22</v>
      </c>
      <c r="G33" s="58" t="s">
        <v>22</v>
      </c>
      <c r="H33" s="58" t="s">
        <v>22</v>
      </c>
      <c r="I33" s="58" t="s">
        <v>22</v>
      </c>
      <c r="J33" s="58">
        <v>14</v>
      </c>
      <c r="K33" s="58">
        <v>22</v>
      </c>
      <c r="L33" s="58" t="s">
        <v>22</v>
      </c>
      <c r="M33" s="58" t="s">
        <v>22</v>
      </c>
      <c r="N33" s="58" t="s">
        <v>22</v>
      </c>
      <c r="O33" s="58" t="s">
        <v>22</v>
      </c>
      <c r="P33" s="58" t="s">
        <v>22</v>
      </c>
      <c r="Q33" s="58" t="s">
        <v>22</v>
      </c>
      <c r="R33" s="58" t="s">
        <v>22</v>
      </c>
      <c r="S33" s="62">
        <f>SUM(E33:R33)</f>
        <v>36</v>
      </c>
      <c r="T33" s="63"/>
      <c r="U33" s="62"/>
      <c r="V33" s="70"/>
      <c r="W33" s="65"/>
    </row>
    <row r="34" spans="1:23" ht="15.75" customHeight="1">
      <c r="A34" s="57"/>
      <c r="B34" s="67">
        <v>238</v>
      </c>
      <c r="C34" s="67" t="s">
        <v>339</v>
      </c>
      <c r="D34" s="67" t="s">
        <v>340</v>
      </c>
      <c r="E34" s="58" t="s">
        <v>341</v>
      </c>
      <c r="F34" s="71" t="s">
        <v>22</v>
      </c>
      <c r="G34" s="58" t="s">
        <v>22</v>
      </c>
      <c r="H34" s="58" t="s">
        <v>22</v>
      </c>
      <c r="I34" s="58" t="s">
        <v>22</v>
      </c>
      <c r="J34" s="58" t="s">
        <v>22</v>
      </c>
      <c r="K34" s="58" t="s">
        <v>22</v>
      </c>
      <c r="L34" s="58" t="s">
        <v>22</v>
      </c>
      <c r="M34" s="58" t="s">
        <v>22</v>
      </c>
      <c r="N34" s="58" t="s">
        <v>22</v>
      </c>
      <c r="O34" s="58" t="s">
        <v>22</v>
      </c>
      <c r="P34" s="58">
        <v>16</v>
      </c>
      <c r="Q34" s="58" t="s">
        <v>22</v>
      </c>
      <c r="R34" s="58">
        <v>20</v>
      </c>
      <c r="S34" s="62">
        <f>SUM(E34:R34)</f>
        <v>36</v>
      </c>
      <c r="T34" s="63"/>
      <c r="U34" s="62"/>
      <c r="V34" s="70"/>
      <c r="W34" s="65"/>
    </row>
    <row r="35" spans="1:23" ht="15.75" customHeight="1">
      <c r="A35" s="57"/>
      <c r="B35" s="58">
        <v>237</v>
      </c>
      <c r="C35" s="58" t="s">
        <v>277</v>
      </c>
      <c r="D35" s="58" t="s">
        <v>278</v>
      </c>
      <c r="E35" s="58" t="s">
        <v>279</v>
      </c>
      <c r="F35" s="58" t="s">
        <v>22</v>
      </c>
      <c r="G35" s="58" t="s">
        <v>22</v>
      </c>
      <c r="H35" s="58" t="s">
        <v>22</v>
      </c>
      <c r="I35" s="58" t="s">
        <v>22</v>
      </c>
      <c r="J35" s="58" t="s">
        <v>22</v>
      </c>
      <c r="K35" s="58" t="s">
        <v>22</v>
      </c>
      <c r="L35" s="58" t="s">
        <v>22</v>
      </c>
      <c r="M35" s="58" t="s">
        <v>22</v>
      </c>
      <c r="N35" s="58">
        <v>34</v>
      </c>
      <c r="O35" s="58" t="s">
        <v>22</v>
      </c>
      <c r="P35" s="58" t="s">
        <v>22</v>
      </c>
      <c r="Q35" s="58" t="s">
        <v>22</v>
      </c>
      <c r="R35" s="58" t="s">
        <v>22</v>
      </c>
      <c r="S35" s="62">
        <f>SUM(E35:R35)</f>
        <v>34</v>
      </c>
      <c r="T35" s="63"/>
      <c r="U35" s="62"/>
      <c r="V35" s="70"/>
      <c r="W35" s="65"/>
    </row>
    <row r="36" spans="1:23" ht="15.75" customHeight="1">
      <c r="A36" s="57"/>
      <c r="B36" s="58">
        <v>207</v>
      </c>
      <c r="C36" s="58" t="s">
        <v>280</v>
      </c>
      <c r="D36" s="58" t="s">
        <v>281</v>
      </c>
      <c r="E36" s="58" t="s">
        <v>273</v>
      </c>
      <c r="F36" s="58">
        <v>24</v>
      </c>
      <c r="G36" s="58">
        <v>8</v>
      </c>
      <c r="H36" s="58" t="s">
        <v>22</v>
      </c>
      <c r="I36" s="58" t="s">
        <v>22</v>
      </c>
      <c r="J36" s="58" t="s">
        <v>22</v>
      </c>
      <c r="K36" s="58" t="s">
        <v>22</v>
      </c>
      <c r="L36" s="58" t="s">
        <v>22</v>
      </c>
      <c r="M36" s="58" t="s">
        <v>22</v>
      </c>
      <c r="N36" s="58" t="s">
        <v>22</v>
      </c>
      <c r="O36" s="58" t="s">
        <v>22</v>
      </c>
      <c r="P36" s="58" t="s">
        <v>22</v>
      </c>
      <c r="Q36" s="58" t="s">
        <v>22</v>
      </c>
      <c r="R36" s="58" t="s">
        <v>22</v>
      </c>
      <c r="S36" s="62">
        <f>SUM(E36:R36)</f>
        <v>32</v>
      </c>
      <c r="T36" s="63"/>
      <c r="U36" s="62"/>
      <c r="V36" s="70"/>
      <c r="W36" s="65"/>
    </row>
    <row r="37" spans="1:23" ht="15.75" customHeight="1">
      <c r="A37" s="57"/>
      <c r="B37" s="58">
        <v>225</v>
      </c>
      <c r="C37" s="58" t="s">
        <v>282</v>
      </c>
      <c r="D37" s="58" t="s">
        <v>20</v>
      </c>
      <c r="E37" s="58" t="s">
        <v>51</v>
      </c>
      <c r="F37" s="58">
        <v>8</v>
      </c>
      <c r="G37" s="58" t="s">
        <v>22</v>
      </c>
      <c r="H37" s="58" t="s">
        <v>22</v>
      </c>
      <c r="I37" s="58" t="s">
        <v>22</v>
      </c>
      <c r="J37" s="58" t="s">
        <v>22</v>
      </c>
      <c r="K37" s="58">
        <v>24</v>
      </c>
      <c r="L37" s="58" t="s">
        <v>22</v>
      </c>
      <c r="M37" s="58" t="s">
        <v>22</v>
      </c>
      <c r="N37" s="58" t="s">
        <v>22</v>
      </c>
      <c r="O37" s="58" t="s">
        <v>22</v>
      </c>
      <c r="P37" s="58" t="s">
        <v>22</v>
      </c>
      <c r="Q37" s="58" t="s">
        <v>22</v>
      </c>
      <c r="R37" s="58" t="s">
        <v>22</v>
      </c>
      <c r="S37" s="62">
        <f>SUM(E37:R37)</f>
        <v>32</v>
      </c>
      <c r="T37" s="63"/>
      <c r="U37" s="62"/>
      <c r="V37" s="70"/>
      <c r="W37" s="65"/>
    </row>
    <row r="38" spans="1:23" s="1" customFormat="1" ht="15.75" customHeight="1">
      <c r="A38" s="72"/>
      <c r="B38" s="58">
        <v>204</v>
      </c>
      <c r="C38" s="58" t="s">
        <v>283</v>
      </c>
      <c r="D38" s="58" t="s">
        <v>284</v>
      </c>
      <c r="E38" s="58" t="s">
        <v>285</v>
      </c>
      <c r="F38" s="58">
        <v>10</v>
      </c>
      <c r="G38" s="58">
        <v>10</v>
      </c>
      <c r="H38" s="58" t="s">
        <v>22</v>
      </c>
      <c r="I38" s="58" t="s">
        <v>22</v>
      </c>
      <c r="J38" s="58" t="s">
        <v>22</v>
      </c>
      <c r="K38" s="58" t="s">
        <v>22</v>
      </c>
      <c r="L38" s="58" t="s">
        <v>22</v>
      </c>
      <c r="M38" s="58" t="s">
        <v>22</v>
      </c>
      <c r="N38" s="58" t="s">
        <v>22</v>
      </c>
      <c r="O38" s="58" t="s">
        <v>22</v>
      </c>
      <c r="P38" s="58" t="s">
        <v>22</v>
      </c>
      <c r="Q38" s="58" t="s">
        <v>22</v>
      </c>
      <c r="R38" s="58" t="s">
        <v>22</v>
      </c>
      <c r="S38" s="62">
        <f>SUM(E38:R38)</f>
        <v>20</v>
      </c>
      <c r="T38" s="63"/>
      <c r="U38" s="62"/>
      <c r="V38" s="70"/>
      <c r="W38" s="65"/>
    </row>
    <row r="39" spans="1:23" s="1" customFormat="1" ht="15.75" customHeight="1">
      <c r="A39" s="72"/>
      <c r="B39" s="58">
        <v>228</v>
      </c>
      <c r="C39" s="67" t="s">
        <v>289</v>
      </c>
      <c r="D39" s="67" t="s">
        <v>290</v>
      </c>
      <c r="E39" s="60" t="s">
        <v>21</v>
      </c>
      <c r="F39" s="58" t="s">
        <v>22</v>
      </c>
      <c r="G39" s="58" t="s">
        <v>22</v>
      </c>
      <c r="H39" s="58">
        <v>18</v>
      </c>
      <c r="I39" s="58" t="s">
        <v>22</v>
      </c>
      <c r="J39" s="58" t="s">
        <v>22</v>
      </c>
      <c r="K39" s="58" t="s">
        <v>22</v>
      </c>
      <c r="L39" s="58" t="s">
        <v>22</v>
      </c>
      <c r="M39" s="58" t="s">
        <v>22</v>
      </c>
      <c r="N39" s="58" t="s">
        <v>22</v>
      </c>
      <c r="O39" s="58" t="s">
        <v>22</v>
      </c>
      <c r="P39" s="58" t="s">
        <v>22</v>
      </c>
      <c r="Q39" s="58" t="s">
        <v>22</v>
      </c>
      <c r="R39" s="58" t="s">
        <v>22</v>
      </c>
      <c r="S39" s="62">
        <f>SUM(E39:R39)</f>
        <v>18</v>
      </c>
      <c r="T39" s="63"/>
      <c r="U39" s="62"/>
      <c r="V39" s="70"/>
      <c r="W39" s="65"/>
    </row>
    <row r="40" spans="1:23" s="1" customFormat="1" ht="15.75" customHeight="1">
      <c r="A40" s="72"/>
      <c r="B40" s="58">
        <v>233</v>
      </c>
      <c r="C40" s="58" t="s">
        <v>299</v>
      </c>
      <c r="D40" s="58" t="s">
        <v>300</v>
      </c>
      <c r="E40" s="58" t="s">
        <v>259</v>
      </c>
      <c r="F40" s="58" t="s">
        <v>22</v>
      </c>
      <c r="G40" s="58" t="s">
        <v>22</v>
      </c>
      <c r="H40" s="58" t="s">
        <v>22</v>
      </c>
      <c r="I40" s="58" t="s">
        <v>22</v>
      </c>
      <c r="J40" s="58" t="s">
        <v>22</v>
      </c>
      <c r="K40" s="58" t="s">
        <v>22</v>
      </c>
      <c r="L40" s="58">
        <v>8</v>
      </c>
      <c r="M40" s="58" t="s">
        <v>22</v>
      </c>
      <c r="N40" s="58" t="s">
        <v>22</v>
      </c>
      <c r="O40" s="58" t="s">
        <v>22</v>
      </c>
      <c r="P40" s="58" t="s">
        <v>22</v>
      </c>
      <c r="Q40" s="58" t="s">
        <v>22</v>
      </c>
      <c r="R40" s="58" t="s">
        <v>22</v>
      </c>
      <c r="S40" s="62">
        <f>SUM(E40:R40)</f>
        <v>8</v>
      </c>
      <c r="T40" s="63">
        <v>10</v>
      </c>
      <c r="U40" s="62"/>
      <c r="V40" s="70"/>
      <c r="W40" s="65"/>
    </row>
    <row r="41" spans="1:23" ht="15.75" customHeight="1">
      <c r="A41" s="57"/>
      <c r="B41" s="67">
        <v>229</v>
      </c>
      <c r="C41" s="59" t="s">
        <v>291</v>
      </c>
      <c r="D41" s="59" t="s">
        <v>292</v>
      </c>
      <c r="E41" s="67" t="s">
        <v>293</v>
      </c>
      <c r="F41" s="67" t="s">
        <v>22</v>
      </c>
      <c r="G41" s="58">
        <v>4</v>
      </c>
      <c r="H41" s="58">
        <v>12</v>
      </c>
      <c r="I41" s="58" t="s">
        <v>22</v>
      </c>
      <c r="J41" s="58" t="s">
        <v>22</v>
      </c>
      <c r="K41" s="58" t="s">
        <v>22</v>
      </c>
      <c r="L41" s="58" t="s">
        <v>22</v>
      </c>
      <c r="M41" s="58" t="s">
        <v>22</v>
      </c>
      <c r="N41" s="58" t="s">
        <v>22</v>
      </c>
      <c r="O41" s="58" t="s">
        <v>22</v>
      </c>
      <c r="P41" s="58" t="s">
        <v>22</v>
      </c>
      <c r="Q41" s="58" t="s">
        <v>22</v>
      </c>
      <c r="R41" s="58" t="s">
        <v>22</v>
      </c>
      <c r="S41" s="62">
        <f>SUM(E41:R41)</f>
        <v>16</v>
      </c>
      <c r="T41" s="63"/>
      <c r="U41" s="62"/>
      <c r="V41" s="70"/>
      <c r="W41" s="65"/>
    </row>
    <row r="42" spans="1:23" ht="15.75" customHeight="1">
      <c r="A42" s="57"/>
      <c r="B42" s="71"/>
      <c r="C42" s="67" t="s">
        <v>326</v>
      </c>
      <c r="D42" s="67" t="s">
        <v>327</v>
      </c>
      <c r="E42" s="67" t="s">
        <v>43</v>
      </c>
      <c r="F42" s="67" t="s">
        <v>22</v>
      </c>
      <c r="G42" s="58" t="s">
        <v>22</v>
      </c>
      <c r="H42" s="58" t="s">
        <v>22</v>
      </c>
      <c r="I42" s="58" t="s">
        <v>22</v>
      </c>
      <c r="J42" s="58" t="s">
        <v>22</v>
      </c>
      <c r="K42" s="58" t="s">
        <v>22</v>
      </c>
      <c r="L42" s="58" t="s">
        <v>22</v>
      </c>
      <c r="M42" s="58" t="s">
        <v>22</v>
      </c>
      <c r="N42" s="58" t="s">
        <v>22</v>
      </c>
      <c r="O42" s="58" t="s">
        <v>22</v>
      </c>
      <c r="P42" s="58" t="s">
        <v>22</v>
      </c>
      <c r="Q42" s="58" t="s">
        <v>22</v>
      </c>
      <c r="R42" s="58" t="s">
        <v>22</v>
      </c>
      <c r="S42" s="62">
        <f>SUM(E42:R42)</f>
        <v>0</v>
      </c>
      <c r="T42" s="63">
        <v>14</v>
      </c>
      <c r="U42" s="62"/>
      <c r="V42" s="70"/>
      <c r="W42" s="65"/>
    </row>
    <row r="43" spans="1:23" ht="15.75" customHeight="1">
      <c r="A43" s="57"/>
      <c r="B43" s="58">
        <v>218</v>
      </c>
      <c r="C43" s="58" t="s">
        <v>294</v>
      </c>
      <c r="D43" s="58" t="s">
        <v>295</v>
      </c>
      <c r="E43" s="58" t="s">
        <v>21</v>
      </c>
      <c r="F43" s="58">
        <v>4</v>
      </c>
      <c r="G43" s="58" t="s">
        <v>22</v>
      </c>
      <c r="H43" s="58" t="s">
        <v>22</v>
      </c>
      <c r="I43" s="58" t="s">
        <v>22</v>
      </c>
      <c r="J43" s="58">
        <v>9</v>
      </c>
      <c r="K43" s="58" t="s">
        <v>22</v>
      </c>
      <c r="L43" s="58" t="s">
        <v>22</v>
      </c>
      <c r="M43" s="58" t="s">
        <v>22</v>
      </c>
      <c r="N43" s="58" t="s">
        <v>22</v>
      </c>
      <c r="O43" s="58" t="s">
        <v>22</v>
      </c>
      <c r="P43" s="58" t="s">
        <v>22</v>
      </c>
      <c r="Q43" s="58" t="s">
        <v>22</v>
      </c>
      <c r="R43" s="58" t="s">
        <v>22</v>
      </c>
      <c r="S43" s="62">
        <f>SUM(E43:R43)</f>
        <v>13</v>
      </c>
      <c r="T43" s="63"/>
      <c r="U43" s="62"/>
      <c r="V43" s="70"/>
      <c r="W43" s="65"/>
    </row>
    <row r="44" spans="1:256" ht="15">
      <c r="A44" s="57"/>
      <c r="B44" s="73">
        <v>217</v>
      </c>
      <c r="C44" s="73" t="s">
        <v>296</v>
      </c>
      <c r="D44" s="73" t="s">
        <v>50</v>
      </c>
      <c r="E44" s="73" t="s">
        <v>297</v>
      </c>
      <c r="F44" s="73">
        <v>5</v>
      </c>
      <c r="G44" s="73">
        <v>7</v>
      </c>
      <c r="H44" s="73" t="s">
        <v>22</v>
      </c>
      <c r="I44" s="73" t="s">
        <v>22</v>
      </c>
      <c r="J44" s="73" t="s">
        <v>22</v>
      </c>
      <c r="K44" s="73" t="s">
        <v>22</v>
      </c>
      <c r="L44" s="73" t="s">
        <v>22</v>
      </c>
      <c r="M44" s="73" t="s">
        <v>22</v>
      </c>
      <c r="N44" s="73" t="s">
        <v>22</v>
      </c>
      <c r="O44" s="73" t="s">
        <v>22</v>
      </c>
      <c r="P44" s="73" t="s">
        <v>22</v>
      </c>
      <c r="Q44" s="58" t="s">
        <v>22</v>
      </c>
      <c r="R44" s="58" t="s">
        <v>22</v>
      </c>
      <c r="S44" s="74">
        <f>SUM(E44:R44)</f>
        <v>12</v>
      </c>
      <c r="T44" s="75"/>
      <c r="U44" s="74"/>
      <c r="V44" s="70"/>
      <c r="W44" s="65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</row>
    <row r="45" spans="1:256" ht="15">
      <c r="A45" s="57"/>
      <c r="B45" s="73">
        <v>215</v>
      </c>
      <c r="C45" s="73" t="s">
        <v>223</v>
      </c>
      <c r="D45" s="73" t="s">
        <v>298</v>
      </c>
      <c r="E45" s="73" t="s">
        <v>21</v>
      </c>
      <c r="F45" s="73">
        <v>9</v>
      </c>
      <c r="G45" s="73" t="s">
        <v>22</v>
      </c>
      <c r="H45" s="73" t="s">
        <v>22</v>
      </c>
      <c r="I45" s="73" t="s">
        <v>22</v>
      </c>
      <c r="J45" s="73" t="s">
        <v>22</v>
      </c>
      <c r="K45" s="73" t="s">
        <v>22</v>
      </c>
      <c r="L45" s="73" t="s">
        <v>22</v>
      </c>
      <c r="M45" s="73" t="s">
        <v>22</v>
      </c>
      <c r="N45" s="73" t="s">
        <v>22</v>
      </c>
      <c r="O45" s="73" t="s">
        <v>22</v>
      </c>
      <c r="P45" s="73" t="s">
        <v>22</v>
      </c>
      <c r="Q45" s="58" t="s">
        <v>22</v>
      </c>
      <c r="R45" s="58" t="s">
        <v>22</v>
      </c>
      <c r="S45" s="74">
        <f>SUM(E45:R45)</f>
        <v>9</v>
      </c>
      <c r="T45" s="75"/>
      <c r="U45" s="74"/>
      <c r="V45" s="70"/>
      <c r="W45" s="65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</row>
    <row r="46" spans="1:23" ht="15">
      <c r="A46" s="57"/>
      <c r="B46" s="73">
        <v>208</v>
      </c>
      <c r="C46" s="73" t="s">
        <v>301</v>
      </c>
      <c r="D46" s="73" t="s">
        <v>302</v>
      </c>
      <c r="E46" s="73" t="s">
        <v>21</v>
      </c>
      <c r="F46" s="73">
        <v>3</v>
      </c>
      <c r="G46" s="73" t="s">
        <v>22</v>
      </c>
      <c r="H46" s="73" t="s">
        <v>22</v>
      </c>
      <c r="I46" s="73" t="s">
        <v>22</v>
      </c>
      <c r="J46" s="73" t="s">
        <v>22</v>
      </c>
      <c r="K46" s="73" t="s">
        <v>22</v>
      </c>
      <c r="L46" s="73" t="s">
        <v>22</v>
      </c>
      <c r="M46" s="73" t="s">
        <v>22</v>
      </c>
      <c r="N46" s="73" t="s">
        <v>22</v>
      </c>
      <c r="O46" s="73" t="s">
        <v>22</v>
      </c>
      <c r="P46" s="73" t="s">
        <v>22</v>
      </c>
      <c r="Q46" s="58" t="s">
        <v>22</v>
      </c>
      <c r="R46" s="58" t="s">
        <v>22</v>
      </c>
      <c r="S46" s="74">
        <f>SUM(E46:R46)</f>
        <v>3</v>
      </c>
      <c r="T46" s="75"/>
      <c r="U46" s="74"/>
      <c r="V46" s="70"/>
      <c r="W46" s="65"/>
    </row>
  </sheetData>
  <sheetProtection selectLockedCells="1" selectUnlockedCells="1"/>
  <autoFilter ref="A4:W46">
    <sortState ref="A5:W46">
      <sortCondition descending="1" sortBy="value" ref="U5:U46"/>
    </sortState>
  </autoFilter>
  <mergeCells count="1">
    <mergeCell ref="B1:U3"/>
  </mergeCells>
  <printOptions/>
  <pageMargins left="0.19375" right="0.14930555555555555" top="0.41458333333333336" bottom="0.12013888888888889" header="0.5118055555555555" footer="0.5118055555555555"/>
  <pageSetup horizontalDpi="300" verticalDpi="3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Andre</cp:lastModifiedBy>
  <dcterms:modified xsi:type="dcterms:W3CDTF">2011-09-28T12:23:40Z</dcterms:modified>
  <cp:category/>
  <cp:version/>
  <cp:contentType/>
  <cp:contentStatus/>
</cp:coreProperties>
</file>