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firstSheet="1" activeTab="1"/>
  </bookViews>
  <sheets>
    <sheet name="Kalender" sheetId="1" r:id="rId1"/>
    <sheet name="Klassement" sheetId="2" r:id="rId2"/>
    <sheet name="Ronde 1" sheetId="3" r:id="rId3"/>
    <sheet name="Ronde 2" sheetId="4" r:id="rId4"/>
    <sheet name="Ronde 3" sheetId="5" r:id="rId5"/>
    <sheet name="Ronde 4" sheetId="6" r:id="rId6"/>
    <sheet name="Ronde 5" sheetId="7" r:id="rId7"/>
    <sheet name="Ronde 6" sheetId="8" r:id="rId8"/>
    <sheet name="Ronde 7" sheetId="9" r:id="rId9"/>
    <sheet name="Ronde 8" sheetId="10" r:id="rId10"/>
    <sheet name="Ronde 9" sheetId="11" r:id="rId11"/>
    <sheet name="Ronde 10" sheetId="12" r:id="rId12"/>
  </sheets>
  <definedNames/>
  <calcPr fullCalcOnLoad="1"/>
</workbook>
</file>

<file path=xl/sharedStrings.xml><?xml version="1.0" encoding="utf-8"?>
<sst xmlns="http://schemas.openxmlformats.org/spreadsheetml/2006/main" count="203" uniqueCount="65">
  <si>
    <t>Kalender</t>
  </si>
  <si>
    <t>Ronde</t>
  </si>
  <si>
    <t>3 - 1</t>
  </si>
  <si>
    <t>4 - 2</t>
  </si>
  <si>
    <t>5 - 1</t>
  </si>
  <si>
    <t>5 - 3</t>
  </si>
  <si>
    <t>6 - 4</t>
  </si>
  <si>
    <t>Speler</t>
  </si>
  <si>
    <t>Telefoon</t>
  </si>
  <si>
    <t>E-mail</t>
  </si>
  <si>
    <t>GSM</t>
  </si>
  <si>
    <t>-</t>
  </si>
  <si>
    <t>Speeldatum :</t>
  </si>
  <si>
    <t>PT</t>
  </si>
  <si>
    <t>Part</t>
  </si>
  <si>
    <t>SP</t>
  </si>
  <si>
    <t>Prt</t>
  </si>
  <si>
    <t>A Reeks</t>
  </si>
  <si>
    <t>KLASSEMENT</t>
  </si>
  <si>
    <t>1 - 4</t>
  </si>
  <si>
    <t>1 - 6</t>
  </si>
  <si>
    <t>2 - 5</t>
  </si>
  <si>
    <t>A</t>
  </si>
  <si>
    <t>6 - 3</t>
  </si>
  <si>
    <t>1 - 3</t>
  </si>
  <si>
    <t>4 - 6</t>
  </si>
  <si>
    <t>3 - 6</t>
  </si>
  <si>
    <t>6 - 2</t>
  </si>
  <si>
    <t>C REEKS</t>
  </si>
  <si>
    <t>Van Reusel, Willy</t>
  </si>
  <si>
    <t>03/779.67.45</t>
  </si>
  <si>
    <t>Willy.VanReusel@edpnet.be</t>
  </si>
  <si>
    <t>Saey, Willy</t>
  </si>
  <si>
    <t>0487/46.99.66</t>
  </si>
  <si>
    <t>Willy.Saey@telenet.be</t>
  </si>
  <si>
    <t>Laureys, Jo</t>
  </si>
  <si>
    <t>0473/52.19.26</t>
  </si>
  <si>
    <t>JoLaureys@hotmail.com</t>
  </si>
  <si>
    <t>Van Reusel, Matthias</t>
  </si>
  <si>
    <t>09/355.39.82</t>
  </si>
  <si>
    <t>De Potter, Jürgen</t>
  </si>
  <si>
    <t>0485/42.78.59</t>
  </si>
  <si>
    <t>jurgen.de.potter1@telenet.be</t>
  </si>
  <si>
    <t>Van Der Meeren, Rik</t>
  </si>
  <si>
    <t>MatthiasVanReusel@dommel.be</t>
  </si>
  <si>
    <t>03/772.40.37</t>
  </si>
  <si>
    <t>3 - 4</t>
  </si>
  <si>
    <t>1 - 2</t>
  </si>
  <si>
    <t>4 - 5</t>
  </si>
  <si>
    <t>2 - 3</t>
  </si>
  <si>
    <t>2 - 6</t>
  </si>
  <si>
    <t>6 - 5</t>
  </si>
  <si>
    <t>5 - 6</t>
  </si>
  <si>
    <t>6 - 1</t>
  </si>
  <si>
    <t>5 - 2</t>
  </si>
  <si>
    <t>3 - 5</t>
  </si>
  <si>
    <t>4 - 1</t>
  </si>
  <si>
    <t>2 - 4</t>
  </si>
  <si>
    <t>4 - 3</t>
  </si>
  <si>
    <t>2 - 1</t>
  </si>
  <si>
    <t>5 - 4</t>
  </si>
  <si>
    <t>3 - 2</t>
  </si>
  <si>
    <t>1 - 5</t>
  </si>
  <si>
    <t>FF</t>
  </si>
  <si>
    <t>U</t>
  </si>
</sst>
</file>

<file path=xl/styles.xml><?xml version="1.0" encoding="utf-8"?>
<styleSheet xmlns="http://schemas.openxmlformats.org/spreadsheetml/2006/main">
  <numFmts count="2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1"/>
      <name val="Arial Narrow"/>
      <family val="2"/>
    </font>
    <font>
      <sz val="11"/>
      <color indexed="9"/>
      <name val="Arial Narrow"/>
      <family val="2"/>
    </font>
    <font>
      <sz val="20"/>
      <name val="Arial"/>
      <family val="0"/>
    </font>
    <font>
      <b/>
      <i/>
      <sz val="20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49" fontId="19" fillId="0" borderId="14" xfId="0" applyNumberFormat="1" applyFont="1" applyBorder="1" applyAlignment="1">
      <alignment vertical="top" wrapText="1"/>
    </xf>
    <xf numFmtId="49" fontId="19" fillId="0" borderId="15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0" fontId="21" fillId="0" borderId="14" xfId="0" applyFont="1" applyBorder="1" applyAlignment="1">
      <alignment horizontal="center" wrapText="1"/>
    </xf>
    <xf numFmtId="0" fontId="27" fillId="24" borderId="19" xfId="0" applyFont="1" applyFill="1" applyBorder="1" applyAlignment="1">
      <alignment horizontal="center" wrapText="1"/>
    </xf>
    <xf numFmtId="0" fontId="28" fillId="25" borderId="20" xfId="0" applyFont="1" applyFill="1" applyBorder="1" applyAlignment="1">
      <alignment horizontal="center" wrapText="1"/>
    </xf>
    <xf numFmtId="0" fontId="28" fillId="25" borderId="21" xfId="0" applyFont="1" applyFill="1" applyBorder="1" applyAlignment="1">
      <alignment horizontal="center" wrapText="1"/>
    </xf>
    <xf numFmtId="0" fontId="29" fillId="25" borderId="22" xfId="0" applyFont="1" applyFill="1" applyBorder="1" applyAlignment="1">
      <alignment horizontal="center" wrapText="1"/>
    </xf>
    <xf numFmtId="0" fontId="22" fillId="25" borderId="23" xfId="0" applyFont="1" applyFill="1" applyBorder="1" applyAlignment="1">
      <alignment horizontal="center" wrapText="1"/>
    </xf>
    <xf numFmtId="0" fontId="22" fillId="25" borderId="24" xfId="0" applyFont="1" applyFill="1" applyBorder="1" applyAlignment="1">
      <alignment horizontal="center" wrapText="1"/>
    </xf>
    <xf numFmtId="0" fontId="22" fillId="25" borderId="25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30" fillId="25" borderId="26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27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28" xfId="0" applyFont="1" applyFill="1" applyBorder="1" applyAlignment="1">
      <alignment/>
    </xf>
    <xf numFmtId="0" fontId="25" fillId="0" borderId="16" xfId="0" applyFont="1" applyBorder="1" applyAlignment="1">
      <alignment horizontal="center"/>
    </xf>
    <xf numFmtId="0" fontId="34" fillId="25" borderId="29" xfId="0" applyFont="1" applyFill="1" applyBorder="1" applyAlignment="1">
      <alignment horizontal="center" wrapText="1"/>
    </xf>
    <xf numFmtId="0" fontId="35" fillId="24" borderId="27" xfId="0" applyFont="1" applyFill="1" applyBorder="1" applyAlignment="1">
      <alignment horizontal="center" wrapText="1"/>
    </xf>
    <xf numFmtId="0" fontId="30" fillId="25" borderId="30" xfId="0" applyFont="1" applyFill="1" applyBorder="1" applyAlignment="1">
      <alignment horizontal="center" wrapText="1"/>
    </xf>
    <xf numFmtId="0" fontId="30" fillId="20" borderId="18" xfId="0" applyFont="1" applyFill="1" applyBorder="1" applyAlignment="1">
      <alignment horizontal="center" wrapText="1"/>
    </xf>
    <xf numFmtId="0" fontId="31" fillId="26" borderId="18" xfId="0" applyFont="1" applyFill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0" fontId="33" fillId="0" borderId="21" xfId="0" applyFont="1" applyBorder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2" fillId="8" borderId="33" xfId="0" applyFont="1" applyFill="1" applyBorder="1" applyAlignment="1">
      <alignment horizontal="center" wrapText="1"/>
    </xf>
    <xf numFmtId="0" fontId="22" fillId="8" borderId="16" xfId="0" applyFont="1" applyFill="1" applyBorder="1" applyAlignment="1">
      <alignment horizontal="center" wrapText="1"/>
    </xf>
    <xf numFmtId="0" fontId="22" fillId="8" borderId="34" xfId="0" applyFont="1" applyFill="1" applyBorder="1" applyAlignment="1">
      <alignment horizontal="center" wrapText="1"/>
    </xf>
    <xf numFmtId="0" fontId="18" fillId="10" borderId="0" xfId="0" applyFont="1" applyFill="1" applyAlignment="1">
      <alignment horizontal="center"/>
    </xf>
    <xf numFmtId="0" fontId="0" fillId="0" borderId="0" xfId="0" applyAlignment="1">
      <alignment/>
    </xf>
    <xf numFmtId="49" fontId="0" fillId="0" borderId="11" xfId="0" applyNumberForma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20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28" xfId="0" applyNumberFormat="1" applyFont="1" applyBorder="1" applyAlignment="1">
      <alignment horizontal="center" vertical="top" wrapText="1"/>
    </xf>
    <xf numFmtId="0" fontId="31" fillId="8" borderId="26" xfId="0" applyFont="1" applyFill="1" applyBorder="1" applyAlignment="1">
      <alignment/>
    </xf>
    <xf numFmtId="0" fontId="31" fillId="8" borderId="35" xfId="0" applyFont="1" applyFill="1" applyBorder="1" applyAlignment="1">
      <alignment/>
    </xf>
    <xf numFmtId="0" fontId="21" fillId="0" borderId="36" xfId="0" applyFont="1" applyBorder="1" applyAlignment="1">
      <alignment horizontal="left" wrapText="1"/>
    </xf>
    <xf numFmtId="0" fontId="0" fillId="0" borderId="37" xfId="0" applyFont="1" applyBorder="1" applyAlignment="1">
      <alignment horizontal="center" wrapText="1"/>
    </xf>
    <xf numFmtId="0" fontId="29" fillId="25" borderId="21" xfId="0" applyFont="1" applyFill="1" applyBorder="1" applyAlignment="1">
      <alignment horizontal="center" wrapText="1"/>
    </xf>
    <xf numFmtId="0" fontId="30" fillId="20" borderId="35" xfId="0" applyFont="1" applyFill="1" applyBorder="1" applyAlignment="1">
      <alignment horizontal="center" wrapText="1"/>
    </xf>
    <xf numFmtId="0" fontId="34" fillId="25" borderId="38" xfId="0" applyFont="1" applyFill="1" applyBorder="1" applyAlignment="1">
      <alignment horizontal="center" wrapText="1"/>
    </xf>
    <xf numFmtId="0" fontId="30" fillId="25" borderId="14" xfId="0" applyFont="1" applyFill="1" applyBorder="1" applyAlignment="1">
      <alignment horizontal="left" wrapText="1"/>
    </xf>
    <xf numFmtId="0" fontId="35" fillId="24" borderId="39" xfId="0" applyFont="1" applyFill="1" applyBorder="1" applyAlignment="1">
      <alignment horizontal="center" wrapText="1"/>
    </xf>
    <xf numFmtId="0" fontId="30" fillId="25" borderId="40" xfId="0" applyFont="1" applyFill="1" applyBorder="1" applyAlignment="1">
      <alignment horizontal="center" wrapText="1"/>
    </xf>
    <xf numFmtId="0" fontId="30" fillId="20" borderId="41" xfId="0" applyFont="1" applyFill="1" applyBorder="1" applyAlignment="1">
      <alignment horizontal="center" wrapText="1"/>
    </xf>
    <xf numFmtId="0" fontId="31" fillId="26" borderId="15" xfId="0" applyFont="1" applyFill="1" applyBorder="1" applyAlignment="1">
      <alignment horizontal="center" wrapText="1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37" fillId="1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C1">
      <selection activeCell="H8" sqref="H8"/>
    </sheetView>
  </sheetViews>
  <sheetFormatPr defaultColWidth="9.140625" defaultRowHeight="12.75"/>
  <cols>
    <col min="1" max="1" width="6.28125" style="0" hidden="1" customWidth="1"/>
    <col min="2" max="2" width="3.00390625" style="0" hidden="1" customWidth="1"/>
    <col min="3" max="3" width="19.7109375" style="0" bestFit="1" customWidth="1"/>
    <col min="4" max="4" width="14.421875" style="0" bestFit="1" customWidth="1"/>
    <col min="6" max="6" width="19.421875" style="0" bestFit="1" customWidth="1"/>
    <col min="7" max="7" width="13.28125" style="0" bestFit="1" customWidth="1"/>
    <col min="8" max="8" width="19.8515625" style="0" bestFit="1" customWidth="1"/>
    <col min="9" max="9" width="13.28125" style="0" bestFit="1" customWidth="1"/>
    <col min="10" max="10" width="14.421875" style="0" bestFit="1" customWidth="1"/>
  </cols>
  <sheetData>
    <row r="1" spans="1:14" ht="27.7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5"/>
      <c r="M1" s="75"/>
      <c r="N1" s="75"/>
    </row>
    <row r="2" spans="1:14" s="54" customFormat="1" ht="27.75">
      <c r="A2" s="53"/>
      <c r="B2" s="53"/>
      <c r="C2" s="53"/>
      <c r="D2" s="53"/>
      <c r="E2" s="53"/>
      <c r="F2" s="53"/>
      <c r="G2" s="53"/>
      <c r="H2" s="53" t="s">
        <v>28</v>
      </c>
      <c r="I2" s="53"/>
      <c r="J2" s="53"/>
      <c r="K2" s="53"/>
      <c r="L2" s="53"/>
      <c r="M2" s="53"/>
      <c r="N2" s="53"/>
    </row>
    <row r="3" ht="13.5" thickBot="1"/>
    <row r="4" spans="5:10" ht="15">
      <c r="E4" s="1" t="s">
        <v>1</v>
      </c>
      <c r="F4" s="2">
        <v>1</v>
      </c>
      <c r="G4" s="3">
        <v>40953</v>
      </c>
      <c r="H4" s="55" t="s">
        <v>20</v>
      </c>
      <c r="I4" s="56" t="s">
        <v>21</v>
      </c>
      <c r="J4" s="57" t="s">
        <v>46</v>
      </c>
    </row>
    <row r="5" spans="5:10" ht="15">
      <c r="E5" s="4" t="s">
        <v>1</v>
      </c>
      <c r="F5" s="5">
        <v>2</v>
      </c>
      <c r="G5" s="6">
        <v>40960</v>
      </c>
      <c r="H5" s="58" t="s">
        <v>6</v>
      </c>
      <c r="I5" s="59" t="s">
        <v>5</v>
      </c>
      <c r="J5" s="60" t="s">
        <v>47</v>
      </c>
    </row>
    <row r="6" spans="5:10" ht="15">
      <c r="E6" s="4" t="s">
        <v>1</v>
      </c>
      <c r="F6" s="5">
        <v>3</v>
      </c>
      <c r="G6" s="6">
        <v>40974</v>
      </c>
      <c r="H6" s="58" t="s">
        <v>50</v>
      </c>
      <c r="I6" s="59" t="s">
        <v>2</v>
      </c>
      <c r="J6" s="60" t="s">
        <v>48</v>
      </c>
    </row>
    <row r="7" spans="5:10" ht="15">
      <c r="E7" s="4" t="s">
        <v>1</v>
      </c>
      <c r="F7" s="5">
        <v>4</v>
      </c>
      <c r="G7" s="6">
        <v>40981</v>
      </c>
      <c r="H7" s="58" t="s">
        <v>51</v>
      </c>
      <c r="I7" s="59" t="s">
        <v>19</v>
      </c>
      <c r="J7" s="60" t="s">
        <v>49</v>
      </c>
    </row>
    <row r="8" spans="5:10" ht="15">
      <c r="E8" s="4" t="s">
        <v>1</v>
      </c>
      <c r="F8" s="5">
        <v>5</v>
      </c>
      <c r="G8" s="6">
        <v>40995</v>
      </c>
      <c r="H8" s="58" t="s">
        <v>26</v>
      </c>
      <c r="I8" s="59" t="s">
        <v>3</v>
      </c>
      <c r="J8" s="60" t="s">
        <v>4</v>
      </c>
    </row>
    <row r="9" spans="5:10" ht="15">
      <c r="E9" s="4" t="s">
        <v>1</v>
      </c>
      <c r="F9" s="5">
        <v>6</v>
      </c>
      <c r="G9" s="6">
        <v>41002</v>
      </c>
      <c r="H9" s="58" t="s">
        <v>53</v>
      </c>
      <c r="I9" s="59" t="s">
        <v>54</v>
      </c>
      <c r="J9" s="60" t="s">
        <v>58</v>
      </c>
    </row>
    <row r="10" spans="5:10" ht="15">
      <c r="E10" s="4" t="s">
        <v>1</v>
      </c>
      <c r="F10" s="5">
        <v>7</v>
      </c>
      <c r="G10" s="6">
        <v>41016</v>
      </c>
      <c r="H10" s="58" t="s">
        <v>25</v>
      </c>
      <c r="I10" s="59" t="s">
        <v>55</v>
      </c>
      <c r="J10" s="60" t="s">
        <v>59</v>
      </c>
    </row>
    <row r="11" spans="5:10" ht="15">
      <c r="E11" s="4" t="s">
        <v>1</v>
      </c>
      <c r="F11" s="5">
        <v>8</v>
      </c>
      <c r="G11" s="6">
        <v>41023</v>
      </c>
      <c r="H11" s="58" t="s">
        <v>27</v>
      </c>
      <c r="I11" s="59" t="s">
        <v>24</v>
      </c>
      <c r="J11" s="60" t="s">
        <v>60</v>
      </c>
    </row>
    <row r="12" spans="5:10" ht="15">
      <c r="E12" s="4" t="s">
        <v>1</v>
      </c>
      <c r="F12" s="5">
        <v>9</v>
      </c>
      <c r="G12" s="6">
        <v>41037</v>
      </c>
      <c r="H12" s="58" t="s">
        <v>52</v>
      </c>
      <c r="I12" s="59" t="s">
        <v>56</v>
      </c>
      <c r="J12" s="60" t="s">
        <v>61</v>
      </c>
    </row>
    <row r="13" spans="5:10" ht="15">
      <c r="E13" s="4" t="s">
        <v>1</v>
      </c>
      <c r="F13" s="5">
        <v>10</v>
      </c>
      <c r="G13" s="6">
        <v>41044</v>
      </c>
      <c r="H13" s="58" t="s">
        <v>23</v>
      </c>
      <c r="I13" s="59" t="s">
        <v>57</v>
      </c>
      <c r="J13" s="60" t="s">
        <v>62</v>
      </c>
    </row>
    <row r="14" spans="5:10" ht="15.75" thickBot="1">
      <c r="E14" s="7"/>
      <c r="F14" s="8"/>
      <c r="G14" s="9"/>
      <c r="H14" s="8"/>
      <c r="I14" s="10"/>
      <c r="J14" s="11"/>
    </row>
    <row r="19" spans="6:9" ht="12.75">
      <c r="F19" t="s">
        <v>7</v>
      </c>
      <c r="G19" t="s">
        <v>8</v>
      </c>
      <c r="H19" t="s">
        <v>10</v>
      </c>
      <c r="I19" t="s">
        <v>9</v>
      </c>
    </row>
    <row r="20" spans="5:9" ht="15">
      <c r="E20">
        <v>1</v>
      </c>
      <c r="F20" s="13" t="s">
        <v>29</v>
      </c>
      <c r="G20" s="15" t="s">
        <v>30</v>
      </c>
      <c r="H20" s="15"/>
      <c r="I20" s="14" t="s">
        <v>31</v>
      </c>
    </row>
    <row r="21" spans="5:9" ht="15">
      <c r="E21">
        <v>2</v>
      </c>
      <c r="F21" s="13" t="s">
        <v>32</v>
      </c>
      <c r="G21" s="15"/>
      <c r="H21" t="s">
        <v>33</v>
      </c>
      <c r="I21" s="14" t="s">
        <v>34</v>
      </c>
    </row>
    <row r="22" spans="5:9" ht="15">
      <c r="E22">
        <v>3</v>
      </c>
      <c r="F22" s="12" t="s">
        <v>35</v>
      </c>
      <c r="G22" s="15"/>
      <c r="H22" t="s">
        <v>36</v>
      </c>
      <c r="I22" s="14" t="s">
        <v>37</v>
      </c>
    </row>
    <row r="23" spans="5:9" ht="15">
      <c r="E23">
        <v>4</v>
      </c>
      <c r="F23" s="12" t="s">
        <v>38</v>
      </c>
      <c r="G23" s="15" t="s">
        <v>39</v>
      </c>
      <c r="I23" s="14" t="s">
        <v>44</v>
      </c>
    </row>
    <row r="24" spans="5:9" ht="15">
      <c r="E24">
        <v>5</v>
      </c>
      <c r="F24" s="13" t="s">
        <v>40</v>
      </c>
      <c r="G24" s="15"/>
      <c r="H24" s="15" t="s">
        <v>41</v>
      </c>
      <c r="I24" s="14" t="s">
        <v>42</v>
      </c>
    </row>
    <row r="25" spans="5:9" ht="15">
      <c r="E25">
        <v>6</v>
      </c>
      <c r="F25" s="13" t="s">
        <v>43</v>
      </c>
      <c r="G25" s="15" t="s">
        <v>45</v>
      </c>
      <c r="H25" s="15"/>
      <c r="I25" s="14"/>
    </row>
    <row r="27" ht="15.75" customHeight="1"/>
    <row r="28" spans="3:7" ht="15">
      <c r="C28" s="13"/>
      <c r="D28" s="15"/>
      <c r="G28" s="14"/>
    </row>
    <row r="29" spans="3:7" ht="15">
      <c r="C29" s="12"/>
      <c r="D29" s="15"/>
      <c r="G29" s="14"/>
    </row>
    <row r="30" spans="3:7" ht="15">
      <c r="C30" s="13"/>
      <c r="D30" s="15"/>
      <c r="E30" s="15"/>
      <c r="G30" s="14"/>
    </row>
    <row r="31" spans="3:7" ht="15">
      <c r="C31" s="13"/>
      <c r="D31" s="15"/>
      <c r="G31" s="14"/>
    </row>
    <row r="32" spans="3:7" ht="15">
      <c r="C32" s="13"/>
      <c r="D32" s="15"/>
      <c r="G32" s="14"/>
    </row>
    <row r="33" spans="3:7" ht="15">
      <c r="C33" s="13"/>
      <c r="D33" s="15"/>
      <c r="G33" s="14"/>
    </row>
    <row r="34" spans="3:7" ht="15">
      <c r="C34" s="13"/>
      <c r="D34" s="15"/>
      <c r="E34" s="15"/>
      <c r="G34" s="14"/>
    </row>
    <row r="35" spans="3:7" ht="15">
      <c r="C35" s="13"/>
      <c r="D35" s="15"/>
      <c r="E35" s="15"/>
      <c r="G35" s="14"/>
    </row>
    <row r="49" ht="12.75">
      <c r="G49" s="14"/>
    </row>
  </sheetData>
  <sheetProtection/>
  <mergeCells count="1">
    <mergeCell ref="A1:N1"/>
  </mergeCells>
  <printOptions/>
  <pageMargins left="0.75" right="0.75" top="1" bottom="1" header="0.5" footer="0.5"/>
  <pageSetup fitToHeight="1" fitToWidth="1" horizontalDpi="300" verticalDpi="3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F10" sqref="F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12</v>
      </c>
      <c r="D2" s="21"/>
      <c r="E2" s="22">
        <v>41023</v>
      </c>
    </row>
    <row r="8" ht="12.75">
      <c r="B8" s="49" t="s">
        <v>22</v>
      </c>
    </row>
    <row r="9" spans="3:7" ht="20.25">
      <c r="C9" s="16" t="s">
        <v>40</v>
      </c>
      <c r="D9" s="37"/>
      <c r="E9" s="18" t="s">
        <v>38</v>
      </c>
      <c r="F9" s="37" t="s">
        <v>63</v>
      </c>
      <c r="G9" s="17"/>
    </row>
    <row r="10" spans="3:7" ht="20.25">
      <c r="C10" s="16" t="s">
        <v>43</v>
      </c>
      <c r="D10" s="37" t="s">
        <v>11</v>
      </c>
      <c r="E10" s="18" t="s">
        <v>32</v>
      </c>
      <c r="F10" s="19"/>
      <c r="G10" s="19"/>
    </row>
    <row r="11" spans="3:7" ht="20.25">
      <c r="C11" s="16" t="s">
        <v>29</v>
      </c>
      <c r="D11" s="37" t="s">
        <v>11</v>
      </c>
      <c r="E11" s="18" t="s">
        <v>35</v>
      </c>
      <c r="F11" s="19"/>
      <c r="G11" s="19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F11" sqref="F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12</v>
      </c>
      <c r="D2" s="21"/>
      <c r="E2" s="22">
        <v>41037</v>
      </c>
    </row>
    <row r="8" ht="12.75">
      <c r="B8" s="49" t="s">
        <v>22</v>
      </c>
    </row>
    <row r="9" spans="3:7" ht="20.25">
      <c r="C9" s="16" t="s">
        <v>38</v>
      </c>
      <c r="D9" s="37" t="s">
        <v>11</v>
      </c>
      <c r="E9" s="18" t="s">
        <v>29</v>
      </c>
      <c r="F9" s="37"/>
      <c r="G9" s="17"/>
    </row>
    <row r="10" spans="3:7" ht="20.25">
      <c r="C10" s="16" t="s">
        <v>40</v>
      </c>
      <c r="D10" s="37" t="s">
        <v>11</v>
      </c>
      <c r="E10" s="18" t="s">
        <v>43</v>
      </c>
      <c r="F10" s="19" t="s">
        <v>63</v>
      </c>
      <c r="G10" s="19"/>
    </row>
    <row r="11" spans="3:7" ht="20.25">
      <c r="C11" s="16" t="s">
        <v>35</v>
      </c>
      <c r="D11" s="37" t="s">
        <v>11</v>
      </c>
      <c r="E11" s="18" t="s">
        <v>32</v>
      </c>
      <c r="F11" s="19"/>
      <c r="G11" s="19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12</v>
      </c>
      <c r="D2" s="21"/>
      <c r="E2" s="22">
        <v>41044</v>
      </c>
    </row>
    <row r="8" ht="12.75">
      <c r="B8" s="49" t="s">
        <v>22</v>
      </c>
    </row>
    <row r="9" spans="3:7" ht="20.25">
      <c r="C9" s="16" t="s">
        <v>29</v>
      </c>
      <c r="D9" s="37" t="s">
        <v>11</v>
      </c>
      <c r="E9" s="18" t="s">
        <v>40</v>
      </c>
      <c r="F9" s="37"/>
      <c r="G9" s="17" t="s">
        <v>63</v>
      </c>
    </row>
    <row r="10" spans="3:7" ht="20.25">
      <c r="C10" s="16" t="s">
        <v>32</v>
      </c>
      <c r="D10" s="37" t="s">
        <v>11</v>
      </c>
      <c r="E10" s="18" t="s">
        <v>38</v>
      </c>
      <c r="F10" s="19"/>
      <c r="G10" s="19"/>
    </row>
    <row r="11" spans="3:7" ht="20.25">
      <c r="C11" s="16" t="s">
        <v>43</v>
      </c>
      <c r="D11" s="37" t="s">
        <v>11</v>
      </c>
      <c r="E11" s="18" t="s">
        <v>35</v>
      </c>
      <c r="F11" s="19"/>
      <c r="G11" s="1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="85" zoomScaleNormal="85" workbookViewId="0" topLeftCell="A1">
      <selection activeCell="O18" sqref="O18"/>
    </sheetView>
  </sheetViews>
  <sheetFormatPr defaultColWidth="9.140625" defaultRowHeight="12.75"/>
  <cols>
    <col min="1" max="1" width="11.140625" style="0" customWidth="1"/>
    <col min="2" max="2" width="21.7109375" style="0" customWidth="1"/>
    <col min="3" max="3" width="10.28125" style="0" bestFit="1" customWidth="1"/>
    <col min="5" max="5" width="10.00390625" style="0" bestFit="1" customWidth="1"/>
    <col min="6" max="13" width="10.7109375" style="0" customWidth="1"/>
    <col min="14" max="23" width="9.421875" style="0" customWidth="1"/>
  </cols>
  <sheetData>
    <row r="1" spans="1:16" ht="25.5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5.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26.25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5:10" ht="15.75" customHeight="1" thickBot="1">
      <c r="E4" s="23"/>
      <c r="F4" s="23"/>
      <c r="G4" s="31"/>
      <c r="H4" s="30" t="s">
        <v>13</v>
      </c>
      <c r="I4" s="28" t="s">
        <v>16</v>
      </c>
      <c r="J4" s="29" t="s">
        <v>15</v>
      </c>
    </row>
    <row r="5" spans="5:10" ht="15.75" customHeight="1">
      <c r="E5" s="43" t="s">
        <v>17</v>
      </c>
      <c r="F5" s="44"/>
      <c r="G5" s="44"/>
      <c r="H5" s="45"/>
      <c r="I5" s="46"/>
      <c r="J5" s="47"/>
    </row>
    <row r="6" spans="5:10" ht="15.75" customHeight="1">
      <c r="E6" s="34">
        <v>1</v>
      </c>
      <c r="F6" s="35" t="s">
        <v>32</v>
      </c>
      <c r="G6" s="36"/>
      <c r="H6" s="50">
        <f>VLOOKUP(F6,B:C,2,FALSE)</f>
        <v>4</v>
      </c>
      <c r="I6" s="51">
        <f>VLOOKUP(F6,B:D,3,FALSE)</f>
        <v>5</v>
      </c>
      <c r="J6" s="52">
        <f>VLOOKUP(F6,B:E,4,FALSE)</f>
        <v>9</v>
      </c>
    </row>
    <row r="7" spans="5:10" ht="15.75" customHeight="1">
      <c r="E7" s="34">
        <v>2</v>
      </c>
      <c r="F7" s="35" t="s">
        <v>35</v>
      </c>
      <c r="G7" s="36"/>
      <c r="H7" s="50">
        <f>VLOOKUP(F7,B:C,2,FALSE)</f>
        <v>4</v>
      </c>
      <c r="I7" s="51">
        <f>VLOOKUP(F7,B:D,3,FALSE)</f>
        <v>5</v>
      </c>
      <c r="J7" s="52">
        <f>VLOOKUP(F7,B:E,4,FALSE)</f>
        <v>5</v>
      </c>
    </row>
    <row r="8" spans="5:10" ht="15.75" customHeight="1">
      <c r="E8" s="34">
        <v>3</v>
      </c>
      <c r="F8" s="35" t="s">
        <v>43</v>
      </c>
      <c r="G8" s="36"/>
      <c r="H8" s="50">
        <f>VLOOKUP(F8,B:C,2,FALSE)</f>
        <v>3</v>
      </c>
      <c r="I8" s="51">
        <f>VLOOKUP(F8,B:D,3,FALSE)</f>
        <v>5</v>
      </c>
      <c r="J8" s="52">
        <f>VLOOKUP(F8,B:E,4,FALSE)</f>
        <v>4</v>
      </c>
    </row>
    <row r="9" spans="5:10" ht="15.75" customHeight="1">
      <c r="E9" s="34">
        <v>4</v>
      </c>
      <c r="F9" s="35" t="s">
        <v>29</v>
      </c>
      <c r="G9" s="36"/>
      <c r="H9" s="50">
        <f>VLOOKUP(F9,B:C,2,FALSE)</f>
        <v>2</v>
      </c>
      <c r="I9" s="51">
        <f>VLOOKUP(F9,B:D,3,FALSE)</f>
        <v>6</v>
      </c>
      <c r="J9" s="52">
        <f>VLOOKUP(F9,B:E,4,FALSE)</f>
        <v>4</v>
      </c>
    </row>
    <row r="10" spans="5:10" ht="15.75" customHeight="1">
      <c r="E10" s="34">
        <v>5</v>
      </c>
      <c r="F10" s="35" t="s">
        <v>38</v>
      </c>
      <c r="G10" s="36"/>
      <c r="H10" s="50">
        <f>VLOOKUP(F10,B:C,2,FALSE)</f>
        <v>0</v>
      </c>
      <c r="I10" s="51">
        <f>VLOOKUP(F10,B:D,3,FALSE)</f>
        <v>5</v>
      </c>
      <c r="J10" s="52">
        <f>VLOOKUP(F10,B:E,4,FALSE)</f>
        <v>0</v>
      </c>
    </row>
    <row r="11" spans="5:10" ht="15.75" customHeight="1">
      <c r="E11" s="34">
        <v>6</v>
      </c>
      <c r="F11" s="61" t="s">
        <v>40</v>
      </c>
      <c r="G11" s="62"/>
      <c r="H11" s="50">
        <f>VLOOKUP(F11,B:C,2,FALSE)</f>
        <v>0</v>
      </c>
      <c r="I11" s="51">
        <f>VLOOKUP(F11,B:D,3,FALSE)</f>
        <v>0</v>
      </c>
      <c r="J11" s="52">
        <f>VLOOKUP(F11,B:E,4,FALSE)</f>
        <v>0</v>
      </c>
    </row>
    <row r="17" ht="13.5" thickBot="1"/>
    <row r="18" spans="1:11" ht="13.5" thickBot="1">
      <c r="A18" s="63"/>
      <c r="B18" s="64" t="s">
        <v>17</v>
      </c>
      <c r="C18" s="24" t="s">
        <v>13</v>
      </c>
      <c r="D18" s="25" t="s">
        <v>14</v>
      </c>
      <c r="E18" s="26" t="s">
        <v>15</v>
      </c>
      <c r="F18" s="27">
        <v>1</v>
      </c>
      <c r="G18" s="27">
        <v>2</v>
      </c>
      <c r="H18" s="27">
        <v>3</v>
      </c>
      <c r="I18" s="27">
        <v>4</v>
      </c>
      <c r="J18" s="27">
        <v>5</v>
      </c>
      <c r="K18" s="65">
        <v>6</v>
      </c>
    </row>
    <row r="19" spans="1:11" s="33" customFormat="1" ht="16.5">
      <c r="A19" s="38">
        <v>1</v>
      </c>
      <c r="B19" s="32" t="s">
        <v>29</v>
      </c>
      <c r="C19" s="39">
        <f aca="true" t="shared" si="0" ref="C19:C24">SUM(F19:K19)</f>
        <v>2</v>
      </c>
      <c r="D19" s="40">
        <v>6</v>
      </c>
      <c r="E19" s="40">
        <f aca="true" t="shared" si="1" ref="E19:E24">F19*$C$19+G19*$C$20+H19*$C$21+I19*$C$22+J19*$C$23+K19*$C$24</f>
        <v>4</v>
      </c>
      <c r="F19" s="42"/>
      <c r="G19" s="41">
        <v>1</v>
      </c>
      <c r="H19" s="41">
        <v>0</v>
      </c>
      <c r="I19" s="41">
        <v>1</v>
      </c>
      <c r="J19" s="41"/>
      <c r="K19" s="66">
        <v>0</v>
      </c>
    </row>
    <row r="20" spans="1:11" s="33" customFormat="1" ht="16.5">
      <c r="A20" s="38">
        <v>2</v>
      </c>
      <c r="B20" s="32" t="s">
        <v>32</v>
      </c>
      <c r="C20" s="39">
        <f t="shared" si="0"/>
        <v>4</v>
      </c>
      <c r="D20" s="40">
        <v>5</v>
      </c>
      <c r="E20" s="40">
        <f t="shared" si="1"/>
        <v>9</v>
      </c>
      <c r="F20" s="41">
        <v>1</v>
      </c>
      <c r="G20" s="42"/>
      <c r="H20" s="41">
        <v>1</v>
      </c>
      <c r="I20" s="41">
        <v>1</v>
      </c>
      <c r="J20" s="41"/>
      <c r="K20" s="66">
        <v>1</v>
      </c>
    </row>
    <row r="21" spans="1:11" s="33" customFormat="1" ht="16.5">
      <c r="A21" s="38">
        <v>3</v>
      </c>
      <c r="B21" s="32" t="s">
        <v>35</v>
      </c>
      <c r="C21" s="39">
        <f t="shared" si="0"/>
        <v>4</v>
      </c>
      <c r="D21" s="40">
        <v>5</v>
      </c>
      <c r="E21" s="40">
        <f t="shared" si="1"/>
        <v>5</v>
      </c>
      <c r="F21" s="41">
        <v>1</v>
      </c>
      <c r="G21" s="41">
        <v>0</v>
      </c>
      <c r="H21" s="42"/>
      <c r="I21" s="41">
        <v>2</v>
      </c>
      <c r="J21" s="41"/>
      <c r="K21" s="66">
        <v>1</v>
      </c>
    </row>
    <row r="22" spans="1:11" s="33" customFormat="1" ht="16.5">
      <c r="A22" s="38">
        <v>4</v>
      </c>
      <c r="B22" s="32" t="s">
        <v>38</v>
      </c>
      <c r="C22" s="39">
        <f t="shared" si="0"/>
        <v>0</v>
      </c>
      <c r="D22" s="40">
        <v>5</v>
      </c>
      <c r="E22" s="40">
        <f t="shared" si="1"/>
        <v>0</v>
      </c>
      <c r="F22" s="41">
        <v>0</v>
      </c>
      <c r="G22" s="41">
        <v>0</v>
      </c>
      <c r="H22" s="41">
        <v>0</v>
      </c>
      <c r="I22" s="42"/>
      <c r="J22" s="41"/>
      <c r="K22" s="66">
        <v>0</v>
      </c>
    </row>
    <row r="23" spans="1:11" s="33" customFormat="1" ht="16.5">
      <c r="A23" s="38">
        <v>5</v>
      </c>
      <c r="B23" s="32" t="s">
        <v>40</v>
      </c>
      <c r="C23" s="39">
        <f t="shared" si="0"/>
        <v>0</v>
      </c>
      <c r="D23" s="40">
        <f>COUNT(F23:K23)</f>
        <v>0</v>
      </c>
      <c r="E23" s="40">
        <f t="shared" si="1"/>
        <v>0</v>
      </c>
      <c r="F23" s="41"/>
      <c r="G23" s="41"/>
      <c r="H23" s="41"/>
      <c r="I23" s="41"/>
      <c r="J23" s="42"/>
      <c r="K23" s="66"/>
    </row>
    <row r="24" spans="1:11" s="33" customFormat="1" ht="17.25" thickBot="1">
      <c r="A24" s="67">
        <v>6</v>
      </c>
      <c r="B24" s="68" t="s">
        <v>43</v>
      </c>
      <c r="C24" s="69">
        <f t="shared" si="0"/>
        <v>3</v>
      </c>
      <c r="D24" s="70">
        <v>5</v>
      </c>
      <c r="E24" s="70">
        <f t="shared" si="1"/>
        <v>4</v>
      </c>
      <c r="F24" s="71">
        <v>2</v>
      </c>
      <c r="G24" s="71">
        <v>0</v>
      </c>
      <c r="H24" s="71">
        <v>0</v>
      </c>
      <c r="I24" s="71">
        <v>1</v>
      </c>
      <c r="J24" s="71"/>
      <c r="K24" s="72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mergeCells count="1">
    <mergeCell ref="A1:P1"/>
  </mergeCells>
  <printOptions/>
  <pageMargins left="0.75" right="0.75" top="1" bottom="1" header="0.5" footer="0.5"/>
  <pageSetup fitToHeight="1" fitToWidth="1" horizontalDpi="300" verticalDpi="300" orientation="landscape" paperSize="9" scale="75" r:id="rId1"/>
  <ignoredErrors>
    <ignoredError sqref="C19:C24 D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1"/>
  <sheetViews>
    <sheetView workbookViewId="0" topLeftCell="A1">
      <selection activeCell="E22" sqref="E2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12</v>
      </c>
      <c r="D2" s="21"/>
      <c r="E2" s="22">
        <f>Kalender!G4</f>
        <v>40953</v>
      </c>
    </row>
    <row r="8" ht="12.75">
      <c r="B8" s="49" t="s">
        <v>22</v>
      </c>
    </row>
    <row r="9" spans="3:7" ht="20.25">
      <c r="C9" s="16" t="s">
        <v>29</v>
      </c>
      <c r="D9" s="37" t="s">
        <v>11</v>
      </c>
      <c r="E9" s="18" t="s">
        <v>43</v>
      </c>
      <c r="F9" s="37">
        <v>0</v>
      </c>
      <c r="G9" s="17">
        <v>1</v>
      </c>
    </row>
    <row r="10" spans="3:7" ht="20.25">
      <c r="C10" s="16" t="s">
        <v>32</v>
      </c>
      <c r="D10" s="37" t="s">
        <v>11</v>
      </c>
      <c r="E10" s="18" t="s">
        <v>40</v>
      </c>
      <c r="F10" s="19"/>
      <c r="G10" s="19" t="s">
        <v>63</v>
      </c>
    </row>
    <row r="11" spans="3:7" ht="20.25">
      <c r="C11" s="16" t="s">
        <v>35</v>
      </c>
      <c r="D11" s="37" t="s">
        <v>11</v>
      </c>
      <c r="E11" s="18" t="s">
        <v>38</v>
      </c>
      <c r="F11" s="19">
        <v>1</v>
      </c>
      <c r="G11" s="19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12</v>
      </c>
      <c r="D2" s="21"/>
      <c r="E2" s="22">
        <v>40960</v>
      </c>
    </row>
    <row r="8" ht="12.75">
      <c r="B8" s="49" t="s">
        <v>22</v>
      </c>
    </row>
    <row r="9" spans="3:7" ht="20.25">
      <c r="C9" s="16" t="s">
        <v>29</v>
      </c>
      <c r="D9" s="37" t="s">
        <v>11</v>
      </c>
      <c r="E9" s="18" t="s">
        <v>32</v>
      </c>
      <c r="F9" s="37">
        <v>0</v>
      </c>
      <c r="G9" s="17">
        <v>1</v>
      </c>
    </row>
    <row r="10" spans="3:7" ht="20.25">
      <c r="C10" s="16" t="s">
        <v>40</v>
      </c>
      <c r="D10" s="37" t="s">
        <v>11</v>
      </c>
      <c r="E10" s="18" t="s">
        <v>35</v>
      </c>
      <c r="F10" s="19" t="s">
        <v>63</v>
      </c>
      <c r="G10" s="19"/>
    </row>
    <row r="11" spans="3:7" ht="20.25">
      <c r="C11" s="16" t="s">
        <v>43</v>
      </c>
      <c r="D11" s="37" t="s">
        <v>11</v>
      </c>
      <c r="E11" s="18" t="s">
        <v>38</v>
      </c>
      <c r="F11" s="19">
        <v>1</v>
      </c>
      <c r="G11" s="19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12</v>
      </c>
      <c r="D2" s="21"/>
      <c r="E2" s="22">
        <v>40974</v>
      </c>
    </row>
    <row r="8" ht="12.75">
      <c r="B8" s="49" t="s">
        <v>22</v>
      </c>
    </row>
    <row r="9" spans="3:7" ht="20.25">
      <c r="C9" s="16" t="s">
        <v>38</v>
      </c>
      <c r="D9" s="37"/>
      <c r="E9" s="18" t="s">
        <v>40</v>
      </c>
      <c r="F9" s="37"/>
      <c r="G9" s="17" t="s">
        <v>63</v>
      </c>
    </row>
    <row r="10" spans="3:7" ht="20.25">
      <c r="C10" s="16" t="s">
        <v>32</v>
      </c>
      <c r="D10" s="37" t="s">
        <v>11</v>
      </c>
      <c r="E10" s="18" t="s">
        <v>43</v>
      </c>
      <c r="F10" s="19">
        <v>1</v>
      </c>
      <c r="G10" s="19">
        <v>0</v>
      </c>
    </row>
    <row r="11" spans="3:7" ht="20.25">
      <c r="C11" s="16" t="s">
        <v>35</v>
      </c>
      <c r="D11" s="37" t="s">
        <v>11</v>
      </c>
      <c r="E11" s="18" t="s">
        <v>29</v>
      </c>
      <c r="F11" s="19">
        <v>1</v>
      </c>
      <c r="G11" s="19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1"/>
  <sheetViews>
    <sheetView workbookViewId="0" topLeftCell="A1">
      <selection activeCell="E26" sqref="E2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12</v>
      </c>
      <c r="D2" s="21"/>
      <c r="E2" s="22">
        <v>40981</v>
      </c>
    </row>
    <row r="8" ht="12.75">
      <c r="B8" s="49" t="s">
        <v>22</v>
      </c>
    </row>
    <row r="9" spans="3:7" ht="20.25">
      <c r="C9" s="16" t="s">
        <v>29</v>
      </c>
      <c r="D9" s="37" t="s">
        <v>11</v>
      </c>
      <c r="E9" s="18" t="s">
        <v>38</v>
      </c>
      <c r="F9" s="37">
        <v>1</v>
      </c>
      <c r="G9" s="17">
        <v>0</v>
      </c>
    </row>
    <row r="10" spans="3:7" ht="20.25">
      <c r="C10" s="16" t="s">
        <v>43</v>
      </c>
      <c r="D10" s="37" t="s">
        <v>11</v>
      </c>
      <c r="E10" s="18" t="s">
        <v>40</v>
      </c>
      <c r="F10" s="19"/>
      <c r="G10" s="19" t="s">
        <v>63</v>
      </c>
    </row>
    <row r="11" spans="3:7" ht="20.25">
      <c r="C11" s="16" t="s">
        <v>32</v>
      </c>
      <c r="D11" s="37" t="s">
        <v>11</v>
      </c>
      <c r="E11" s="18" t="s">
        <v>35</v>
      </c>
      <c r="F11" s="19">
        <v>1</v>
      </c>
      <c r="G11" s="19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1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12</v>
      </c>
      <c r="D2" s="21"/>
      <c r="E2" s="22">
        <v>40995</v>
      </c>
    </row>
    <row r="8" ht="12.75">
      <c r="B8" s="49" t="s">
        <v>22</v>
      </c>
    </row>
    <row r="9" spans="3:7" ht="20.25">
      <c r="C9" s="16" t="s">
        <v>40</v>
      </c>
      <c r="D9" s="37" t="s">
        <v>11</v>
      </c>
      <c r="E9" s="18" t="s">
        <v>29</v>
      </c>
      <c r="F9" s="37" t="s">
        <v>63</v>
      </c>
      <c r="G9" s="17"/>
    </row>
    <row r="10" spans="3:7" ht="20.25">
      <c r="C10" s="16" t="s">
        <v>38</v>
      </c>
      <c r="D10" s="37" t="s">
        <v>11</v>
      </c>
      <c r="E10" s="18" t="s">
        <v>32</v>
      </c>
      <c r="F10" s="19">
        <v>0</v>
      </c>
      <c r="G10" s="19">
        <v>1</v>
      </c>
    </row>
    <row r="11" spans="3:7" ht="20.25">
      <c r="C11" s="16" t="s">
        <v>35</v>
      </c>
      <c r="D11" s="37" t="s">
        <v>11</v>
      </c>
      <c r="E11" s="18" t="s">
        <v>43</v>
      </c>
      <c r="F11" s="19">
        <v>1</v>
      </c>
      <c r="G11" s="19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12</v>
      </c>
      <c r="D2" s="21"/>
      <c r="E2" s="22">
        <v>41002</v>
      </c>
    </row>
    <row r="8" ht="12.75">
      <c r="B8" s="49" t="s">
        <v>22</v>
      </c>
    </row>
    <row r="9" spans="3:7" ht="20.25">
      <c r="C9" s="16" t="s">
        <v>43</v>
      </c>
      <c r="D9" s="37" t="s">
        <v>11</v>
      </c>
      <c r="E9" s="18" t="s">
        <v>29</v>
      </c>
      <c r="F9" s="37">
        <v>1</v>
      </c>
      <c r="G9" s="17">
        <v>0</v>
      </c>
    </row>
    <row r="10" spans="3:7" ht="20.25">
      <c r="C10" s="16" t="s">
        <v>40</v>
      </c>
      <c r="D10" s="37" t="s">
        <v>11</v>
      </c>
      <c r="E10" s="18" t="s">
        <v>32</v>
      </c>
      <c r="F10" s="19" t="s">
        <v>63</v>
      </c>
      <c r="G10" s="19"/>
    </row>
    <row r="11" spans="3:7" ht="20.25">
      <c r="C11" s="16" t="s">
        <v>38</v>
      </c>
      <c r="D11" s="37" t="s">
        <v>11</v>
      </c>
      <c r="E11" s="18" t="s">
        <v>35</v>
      </c>
      <c r="F11" s="19">
        <v>0</v>
      </c>
      <c r="G11" s="19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F12" sqref="F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12</v>
      </c>
      <c r="D2" s="21"/>
      <c r="E2" s="22">
        <v>41016</v>
      </c>
    </row>
    <row r="8" ht="12.75">
      <c r="B8" s="49" t="s">
        <v>22</v>
      </c>
    </row>
    <row r="9" spans="3:7" ht="20.25">
      <c r="C9" s="16" t="s">
        <v>32</v>
      </c>
      <c r="D9" s="37" t="s">
        <v>11</v>
      </c>
      <c r="E9" s="18" t="s">
        <v>29</v>
      </c>
      <c r="F9" s="37">
        <v>0</v>
      </c>
      <c r="G9" s="17">
        <v>1</v>
      </c>
    </row>
    <row r="10" spans="3:7" ht="20.25">
      <c r="C10" s="16" t="s">
        <v>35</v>
      </c>
      <c r="D10" s="37" t="s">
        <v>11</v>
      </c>
      <c r="E10" s="18" t="s">
        <v>40</v>
      </c>
      <c r="F10" s="19"/>
      <c r="G10" s="19" t="s">
        <v>63</v>
      </c>
    </row>
    <row r="11" spans="3:7" ht="20.25">
      <c r="C11" s="16" t="s">
        <v>38</v>
      </c>
      <c r="D11" s="37" t="s">
        <v>11</v>
      </c>
      <c r="E11" s="18" t="s">
        <v>43</v>
      </c>
      <c r="F11" s="19" t="s">
        <v>64</v>
      </c>
      <c r="G11" s="19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2012-04-17T13:12:26Z</cp:lastPrinted>
  <dcterms:created xsi:type="dcterms:W3CDTF">2009-09-09T08:24:28Z</dcterms:created>
  <dcterms:modified xsi:type="dcterms:W3CDTF">2012-04-18T07:51:49Z</dcterms:modified>
  <cp:category/>
  <cp:version/>
  <cp:contentType/>
  <cp:contentStatus/>
</cp:coreProperties>
</file>