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Eq.-Pl. 7" sheetId="2" r:id="rId2"/>
    <sheet name="Indiv." sheetId="3" r:id="rId3"/>
    <sheet name="Classem. Eq.-PL." sheetId="4" r:id="rId4"/>
  </sheets>
  <definedNames>
    <definedName name="_xlnm._FilterDatabase" localSheetId="2" hidden="1">'Indiv.'!$A$14:$L$112</definedName>
    <definedName name="_xlnm._FilterDatabase" localSheetId="0" hidden="1">'Sel 7'!$B$6:$I$96</definedName>
    <definedName name="_xlnm.Print_Titles" localSheetId="2">'Indiv.'!$1:$14</definedName>
    <definedName name="_xlnm.Print_Titles" localSheetId="0">'Sel 7'!$1:$3</definedName>
  </definedNames>
  <calcPr fullCalcOnLoad="1" refMode="R1C1"/>
</workbook>
</file>

<file path=xl/sharedStrings.xml><?xml version="1.0" encoding="utf-8"?>
<sst xmlns="http://schemas.openxmlformats.org/spreadsheetml/2006/main" count="603" uniqueCount="191">
  <si>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</si>
  <si>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</si>
  <si>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</si>
  <si>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</si>
  <si>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</si>
  <si>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</si>
  <si>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</si>
  <si>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</si>
  <si>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</si>
  <si>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CATEGORIE  :  DAMES</t>
  </si>
  <si>
    <t>CATEGORIE  :  KADETTEN - CADETS</t>
  </si>
  <si>
    <t>CATEGORIE  :  JUNIOREN - JUNIORS</t>
  </si>
  <si>
    <t>CATEGORIE  :  SENIOREN - SENIORS</t>
  </si>
  <si>
    <t>INDIVIDUEEL   -   INDIVIDUEL</t>
  </si>
  <si>
    <t>PLOEGEN   -   EQUIPES</t>
  </si>
  <si>
    <t>Punten</t>
  </si>
  <si>
    <t>Points</t>
  </si>
  <si>
    <t>Barrages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</si>
  <si>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</si>
  <si>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</si>
  <si>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</si>
  <si>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</si>
  <si>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</si>
  <si>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</si>
  <si>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</si>
  <si>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</si>
  <si>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</si>
  <si>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</si>
  <si>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</si>
  <si>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</si>
  <si>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Niet officieel</t>
  </si>
  <si>
    <t>Non officiel</t>
  </si>
  <si>
    <t>Kampschoten</t>
  </si>
  <si>
    <t>St.-Georges Bruxelles</t>
  </si>
  <si>
    <t>Kampsch.</t>
  </si>
  <si>
    <t>Tot.</t>
  </si>
  <si>
    <t>C H A M P I O N N A T   D E   B E L G I Q U E</t>
  </si>
  <si>
    <t xml:space="preserve">P L O E G E N   -   E Q U I P E S </t>
  </si>
  <si>
    <r>
      <t>Afstand  -  Distance  :  20</t>
    </r>
    <r>
      <rPr>
        <b/>
        <sz val="10"/>
        <rFont val="Arial"/>
        <family val="2"/>
      </rPr>
      <t xml:space="preserve"> M</t>
    </r>
  </si>
  <si>
    <t>St.-Sebastiaan Gooreind</t>
  </si>
  <si>
    <t>Verenigde Vrienden Meer</t>
  </si>
  <si>
    <t>Kolveniers Antwerpen</t>
  </si>
  <si>
    <t>Den Crans Antwerpen</t>
  </si>
  <si>
    <t>Ambiorix Merksem</t>
  </si>
  <si>
    <t>St.-Joris Gent</t>
  </si>
  <si>
    <t>Rozen</t>
  </si>
  <si>
    <t>Roses</t>
  </si>
  <si>
    <t>Marnix Deurne</t>
  </si>
  <si>
    <r>
      <t xml:space="preserve">Rangschikking per categorie  -  Classement par catégorie : </t>
    </r>
    <r>
      <rPr>
        <b/>
        <sz val="10"/>
        <rFont val="Arial"/>
        <family val="2"/>
      </rPr>
      <t>KADETTEN - CADETS</t>
    </r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</si>
  <si>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</si>
  <si>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>CATEGORIE : HEREN - HOMMES</t>
  </si>
  <si>
    <r>
      <t xml:space="preserve">AFSTAND - DISTANCE  : </t>
    </r>
    <r>
      <rPr>
        <b/>
        <sz val="14"/>
        <rFont val="Courier New"/>
        <family val="3"/>
      </rPr>
      <t xml:space="preserve"> 20M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2010</t>
    </r>
  </si>
  <si>
    <r>
      <t xml:space="preserve">AFSTAND  -  DISTANCE  :  </t>
    </r>
    <r>
      <rPr>
        <b/>
        <sz val="10"/>
        <rFont val="Arial"/>
        <family val="2"/>
      </rPr>
      <t xml:space="preserve">20M             </t>
    </r>
    <r>
      <rPr>
        <sz val="10"/>
        <rFont val="Arial"/>
        <family val="2"/>
      </rPr>
      <t xml:space="preserve">JAAR  -  ANNEE :  </t>
    </r>
    <r>
      <rPr>
        <b/>
        <sz val="10"/>
        <rFont val="Arial"/>
        <family val="2"/>
      </rPr>
      <t>2010</t>
    </r>
  </si>
  <si>
    <t>St.-Joris &amp; St.-Denijs Brugge</t>
  </si>
  <si>
    <t>St.-Jan Doel &amp; Wipschutters Brugge</t>
  </si>
  <si>
    <t>van der Wiel Maria</t>
  </si>
  <si>
    <t>Mertens Ingrid</t>
  </si>
  <si>
    <t>Jacobs Greet</t>
  </si>
  <si>
    <t>Schollaert Carlo</t>
  </si>
  <si>
    <t>St.-Rochus Gent</t>
  </si>
  <si>
    <t>Bols André</t>
  </si>
  <si>
    <t>Moortgat Jan</t>
  </si>
  <si>
    <t>De Clerck Luc</t>
  </si>
  <si>
    <t>Jacobs Jef</t>
  </si>
  <si>
    <t>Van Herck Gustaaf</t>
  </si>
  <si>
    <t>St.-Joris Meerle</t>
  </si>
  <si>
    <t>Van Aert Constant</t>
  </si>
  <si>
    <t>Goormans John</t>
  </si>
  <si>
    <t>Kustermans Bob</t>
  </si>
  <si>
    <t>Voorbraeck Herman</t>
  </si>
  <si>
    <t>Vandooren Stefaan</t>
  </si>
  <si>
    <t>Bauters Paul</t>
  </si>
  <si>
    <t>Neirinck Hubert</t>
  </si>
  <si>
    <t>The Arrow Maldegem</t>
  </si>
  <si>
    <t>De Backer Luc</t>
  </si>
  <si>
    <t>Vermeiren Adriaan</t>
  </si>
  <si>
    <t>De Raedt Michel</t>
  </si>
  <si>
    <t>LECARTE Marc</t>
  </si>
  <si>
    <t>FIEVEZ Fabrice</t>
  </si>
  <si>
    <t>Kustermans Peter</t>
  </si>
  <si>
    <t>Lowyck Guy</t>
  </si>
  <si>
    <t>Sint-Jan Wip en Doelschutters Brugge</t>
  </si>
  <si>
    <t>VANDENBUSSCHE Maurice</t>
  </si>
  <si>
    <t>Brackenier Danny</t>
  </si>
  <si>
    <t>Goetschalckx François</t>
  </si>
  <si>
    <t>Peirsman Danny</t>
  </si>
  <si>
    <t>Corthals Marino</t>
  </si>
  <si>
    <t>Sint-Joris &amp; Sint-Denijs Brugge</t>
  </si>
  <si>
    <t>Wegner Patrik</t>
  </si>
  <si>
    <t>Tillaert Paul</t>
  </si>
  <si>
    <t>Luyckx Dirk</t>
  </si>
  <si>
    <t>Van Bouwel Ivan</t>
  </si>
  <si>
    <t>De Troch Erwin</t>
  </si>
  <si>
    <t>Van den Abeele Tom</t>
  </si>
  <si>
    <t>Abbeloos Dirk</t>
  </si>
  <si>
    <t>Mortier Dirk</t>
  </si>
  <si>
    <t>Bauters Ruth</t>
  </si>
  <si>
    <t>Peirsman Benny</t>
  </si>
  <si>
    <t>Vermeiren Ronald</t>
  </si>
  <si>
    <t>Wittenberg Raf</t>
  </si>
  <si>
    <t>Van Mierlo Tom</t>
  </si>
  <si>
    <t>Dumalin Roland</t>
  </si>
  <si>
    <t>Corveleyn Rudi</t>
  </si>
  <si>
    <t>Tobé August</t>
  </si>
  <si>
    <t>Roels Robert</t>
  </si>
  <si>
    <t>VAN NEROM André</t>
  </si>
  <si>
    <t>VANRYKEL Robert</t>
  </si>
  <si>
    <t>Vergote Achiel</t>
  </si>
  <si>
    <t>Van Aperen Arnold</t>
  </si>
  <si>
    <t>Mertens Jef</t>
  </si>
  <si>
    <t>Baute Walderik</t>
  </si>
  <si>
    <t>Hostyn Wilfried</t>
  </si>
  <si>
    <t>Branders Jean-Marie</t>
  </si>
  <si>
    <t>De Wilde Esther</t>
  </si>
  <si>
    <t>Vangeel Firmin</t>
  </si>
  <si>
    <t>Gaignage François</t>
  </si>
  <si>
    <t>Bruyninckx Josephus</t>
  </si>
  <si>
    <t>D</t>
  </si>
  <si>
    <t>KA</t>
  </si>
  <si>
    <t>Deduytsche Francine</t>
  </si>
  <si>
    <t>SJB</t>
  </si>
  <si>
    <t>MD</t>
  </si>
  <si>
    <t>Vlaminckx Veerle</t>
  </si>
  <si>
    <t>Streumer Diane</t>
  </si>
  <si>
    <t>DCA</t>
  </si>
  <si>
    <t>E</t>
  </si>
  <si>
    <t>SRG</t>
  </si>
  <si>
    <t>SSG</t>
  </si>
  <si>
    <t>VVM</t>
  </si>
  <si>
    <t>De Coninck Marc</t>
  </si>
  <si>
    <t>HUZL</t>
  </si>
  <si>
    <t>SJG</t>
  </si>
  <si>
    <t>SJM</t>
  </si>
  <si>
    <t>Van Frachen Els</t>
  </si>
  <si>
    <t>Timmermans Peter</t>
  </si>
  <si>
    <t>Martens Jan</t>
  </si>
  <si>
    <t>H</t>
  </si>
  <si>
    <t>KTAM</t>
  </si>
  <si>
    <t>Fievez Fabrice</t>
  </si>
  <si>
    <t>SGB</t>
  </si>
  <si>
    <t>Vandenbussche Maurice</t>
  </si>
  <si>
    <t>Lecarte Marc</t>
  </si>
  <si>
    <t>Decommer Jean-Pierre</t>
  </si>
  <si>
    <t>Bracke Tom</t>
  </si>
  <si>
    <t>SJSDB</t>
  </si>
  <si>
    <t>Verstraete Bart</t>
  </si>
  <si>
    <t>AM</t>
  </si>
  <si>
    <t>Van Vlassenrode Luc</t>
  </si>
  <si>
    <t>Cocquyt Jan</t>
  </si>
  <si>
    <t>Jansen Henk</t>
  </si>
  <si>
    <t>Vlaminckx Luc</t>
  </si>
  <si>
    <t>Jansen Thijs</t>
  </si>
  <si>
    <t>Burggraeve Roland</t>
  </si>
  <si>
    <t>De Trog Alain</t>
  </si>
  <si>
    <t>J</t>
  </si>
  <si>
    <t>Bauters Roel</t>
  </si>
  <si>
    <t>K</t>
  </si>
  <si>
    <t>S</t>
  </si>
  <si>
    <t>Van Nerom André</t>
  </si>
  <si>
    <t>Vanrykel Robert</t>
  </si>
  <si>
    <t>Vander Vennet Jacques</t>
  </si>
  <si>
    <t>VB</t>
  </si>
  <si>
    <t>Eeckhout Jean-Claude</t>
  </si>
  <si>
    <t>Bertels Victor</t>
  </si>
  <si>
    <t>SJO</t>
  </si>
  <si>
    <t>Woussen Adrien</t>
  </si>
  <si>
    <t>Devisscher Jean-Luc</t>
  </si>
  <si>
    <t>Corten Marcel</t>
  </si>
  <si>
    <t>Vandersande Paul</t>
  </si>
  <si>
    <t>GSND</t>
  </si>
  <si>
    <t>Van Aperen Ad</t>
  </si>
  <si>
    <t>HT</t>
  </si>
  <si>
    <t>Goetschalckx Frans</t>
  </si>
  <si>
    <t>Christiaens François</t>
  </si>
  <si>
    <t>Van Camp Jacques</t>
  </si>
  <si>
    <t>Keller Manfred</t>
  </si>
  <si>
    <t>Van Huffelen Henri</t>
  </si>
  <si>
    <t>St.-Joris Oostmalle</t>
  </si>
  <si>
    <t>SELECTIE - SELECTION Nr./N° 7</t>
  </si>
  <si>
    <t>Plaats - Lieu : Kolveniers Antwerpen</t>
  </si>
  <si>
    <t>25-26/sep/2010</t>
  </si>
  <si>
    <r>
      <t xml:space="preserve">Wedstrijd - Concours </t>
    </r>
    <r>
      <rPr>
        <b/>
        <sz val="10"/>
        <rFont val="Courier New"/>
        <family val="3"/>
      </rPr>
      <t>7 Kolveniers Antwerpen</t>
    </r>
  </si>
  <si>
    <t>OPMERKINGEN I.V.M. DEZE UITSLAGEN WORDEN AANVAARD TOT 21/10/2010</t>
  </si>
  <si>
    <t>TOUTES REMARQUES AU SUJET DE CES RESULTATS SONT ADMIS JUSQU'AU 21/10/2010</t>
  </si>
  <si>
    <t>Calculé sur 7 concours</t>
  </si>
  <si>
    <t>Berekend op 7 wedstrijden</t>
  </si>
  <si>
    <t xml:space="preserve">Help U Zelve Leuven </t>
  </si>
  <si>
    <t>Van De Locht Frans</t>
  </si>
  <si>
    <t>Wittenberg Patrick</t>
  </si>
  <si>
    <t>Van de Locht Frans</t>
  </si>
  <si>
    <t>Barrage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</si>
</sst>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b/>
      <sz val="12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i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zoomScalePageLayoutView="0" workbookViewId="0" topLeftCell="A61">
      <selection activeCell="B2" sqref="B2:G2"/>
    </sheetView>
  </sheetViews>
  <sheetFormatPr defaultColWidth="11.421875" defaultRowHeight="12.75" outlineLevelRow="1"/>
  <cols>
    <col min="1" max="1" width="2.8515625" style="0" customWidth="1"/>
    <col min="2" max="2" width="4.28125" style="7" customWidth="1"/>
    <col min="3" max="3" width="5.28125" style="71" hidden="1" customWidth="1"/>
    <col min="4" max="4" width="30.7109375" style="0" customWidth="1"/>
    <col min="5" max="5" width="0.71875" style="0" customWidth="1"/>
    <col min="6" max="6" width="35.7109375" style="0" customWidth="1"/>
    <col min="7" max="7" width="6.28125" style="7" customWidth="1"/>
    <col min="8" max="8" width="5.8515625" style="7" bestFit="1" customWidth="1"/>
    <col min="9" max="9" width="6.28125" style="7" customWidth="1"/>
  </cols>
  <sheetData>
    <row r="1" spans="2:9" ht="12.75" customHeight="1">
      <c r="B1" s="88" t="s">
        <v>178</v>
      </c>
      <c r="C1" s="88"/>
      <c r="D1" s="88"/>
      <c r="E1" s="88"/>
      <c r="F1" s="88"/>
      <c r="G1" s="88"/>
      <c r="I1"/>
    </row>
    <row r="2" spans="2:9" ht="12.75" customHeight="1">
      <c r="B2" s="87" t="s">
        <v>179</v>
      </c>
      <c r="C2" s="87"/>
      <c r="D2" s="87"/>
      <c r="E2" s="87"/>
      <c r="F2" s="87"/>
      <c r="G2" s="87"/>
      <c r="I2"/>
    </row>
    <row r="3" spans="2:9" ht="12.75" customHeight="1">
      <c r="B3" s="87" t="s">
        <v>180</v>
      </c>
      <c r="C3" s="87"/>
      <c r="D3" s="87"/>
      <c r="E3" s="15"/>
      <c r="F3" s="89" t="s">
        <v>38</v>
      </c>
      <c r="G3" s="89"/>
      <c r="I3" s="15"/>
    </row>
    <row r="4" spans="2:9" ht="19.5" customHeight="1">
      <c r="B4" s="87" t="s">
        <v>26</v>
      </c>
      <c r="C4" s="87"/>
      <c r="D4" s="87"/>
      <c r="E4" s="87"/>
      <c r="F4" s="87"/>
      <c r="G4" s="87"/>
      <c r="I4"/>
    </row>
    <row r="5" spans="2:9" ht="12.75">
      <c r="B5" s="16"/>
      <c r="C5" s="65" t="s">
        <v>20</v>
      </c>
      <c r="D5" s="16" t="s">
        <v>3</v>
      </c>
      <c r="E5" s="17"/>
      <c r="F5" s="16" t="s">
        <v>21</v>
      </c>
      <c r="G5" s="16" t="s">
        <v>23</v>
      </c>
      <c r="H5" s="16" t="s">
        <v>25</v>
      </c>
      <c r="I5" s="16" t="s">
        <v>46</v>
      </c>
    </row>
    <row r="6" spans="2:9" ht="12.75">
      <c r="B6" s="75" t="s">
        <v>18</v>
      </c>
      <c r="C6" s="66" t="s">
        <v>19</v>
      </c>
      <c r="D6" s="18" t="s">
        <v>4</v>
      </c>
      <c r="E6" s="19"/>
      <c r="F6" s="18" t="s">
        <v>5</v>
      </c>
      <c r="G6" s="18" t="s">
        <v>22</v>
      </c>
      <c r="H6" s="18" t="s">
        <v>24</v>
      </c>
      <c r="I6" s="18" t="s">
        <v>45</v>
      </c>
    </row>
    <row r="7" spans="2:9" ht="12.75">
      <c r="B7" s="76">
        <v>1</v>
      </c>
      <c r="C7" s="72">
        <v>23</v>
      </c>
      <c r="D7" s="29" t="s">
        <v>58</v>
      </c>
      <c r="E7" s="25"/>
      <c r="F7" s="27" t="s">
        <v>59</v>
      </c>
      <c r="G7" s="24">
        <v>99</v>
      </c>
      <c r="H7" s="41">
        <v>10</v>
      </c>
      <c r="I7" s="24">
        <v>9</v>
      </c>
    </row>
    <row r="8" spans="2:9" ht="12.75">
      <c r="B8" s="76">
        <f aca="true" t="shared" si="0" ref="B8:B21">IF(AND($G8=$G7,$H8=$H7),$B7,ROW(B8)-ROW($B$7)+1)</f>
        <v>2</v>
      </c>
      <c r="C8" s="73">
        <v>107</v>
      </c>
      <c r="D8" s="28" t="s">
        <v>57</v>
      </c>
      <c r="E8" s="27"/>
      <c r="F8" s="27" t="s">
        <v>39</v>
      </c>
      <c r="G8" s="26">
        <v>98</v>
      </c>
      <c r="H8" s="40">
        <v>10</v>
      </c>
      <c r="I8" s="26">
        <v>8</v>
      </c>
    </row>
    <row r="9" spans="2:9" ht="12.75">
      <c r="B9" s="76">
        <f t="shared" si="0"/>
        <v>2</v>
      </c>
      <c r="C9" s="73">
        <v>140</v>
      </c>
      <c r="D9" s="28" t="s">
        <v>133</v>
      </c>
      <c r="E9" s="27"/>
      <c r="F9" s="28" t="s">
        <v>39</v>
      </c>
      <c r="G9" s="26">
        <v>98</v>
      </c>
      <c r="H9" s="40">
        <v>10</v>
      </c>
      <c r="I9" s="26">
        <v>8</v>
      </c>
    </row>
    <row r="10" spans="2:9" ht="12.75">
      <c r="B10" s="76">
        <f t="shared" si="0"/>
        <v>4</v>
      </c>
      <c r="C10" s="73">
        <v>115</v>
      </c>
      <c r="D10" s="28" t="s">
        <v>69</v>
      </c>
      <c r="E10" s="27"/>
      <c r="F10" s="27" t="s">
        <v>41</v>
      </c>
      <c r="G10" s="26">
        <v>96</v>
      </c>
      <c r="H10" s="40">
        <v>10</v>
      </c>
      <c r="I10" s="26">
        <v>6</v>
      </c>
    </row>
    <row r="11" spans="2:9" ht="12.75">
      <c r="B11" s="76">
        <f t="shared" si="0"/>
        <v>5</v>
      </c>
      <c r="C11" s="73">
        <v>5</v>
      </c>
      <c r="D11" s="28" t="s">
        <v>67</v>
      </c>
      <c r="E11" s="27"/>
      <c r="F11" s="28" t="s">
        <v>39</v>
      </c>
      <c r="G11" s="26">
        <v>96</v>
      </c>
      <c r="H11" s="40">
        <v>9</v>
      </c>
      <c r="I11" s="26">
        <v>6</v>
      </c>
    </row>
    <row r="12" spans="2:9" ht="12.75">
      <c r="B12" s="76">
        <f t="shared" si="0"/>
        <v>6</v>
      </c>
      <c r="C12" s="73">
        <v>48</v>
      </c>
      <c r="D12" s="35" t="s">
        <v>61</v>
      </c>
      <c r="E12" s="36"/>
      <c r="F12" s="27" t="s">
        <v>42</v>
      </c>
      <c r="G12" s="26">
        <v>95</v>
      </c>
      <c r="H12" s="40">
        <v>10</v>
      </c>
      <c r="I12" s="26">
        <v>6</v>
      </c>
    </row>
    <row r="13" spans="2:9" ht="12.75">
      <c r="B13" s="76">
        <f t="shared" si="0"/>
        <v>6</v>
      </c>
      <c r="C13" s="73">
        <v>100</v>
      </c>
      <c r="D13" s="27" t="s">
        <v>134</v>
      </c>
      <c r="E13" s="27"/>
      <c r="F13" s="27" t="s">
        <v>39</v>
      </c>
      <c r="G13" s="26">
        <v>95</v>
      </c>
      <c r="H13" s="40">
        <v>10</v>
      </c>
      <c r="I13" s="26">
        <v>6</v>
      </c>
    </row>
    <row r="14" spans="2:9" ht="12.75">
      <c r="B14" s="76">
        <f t="shared" si="0"/>
        <v>8</v>
      </c>
      <c r="C14" s="73">
        <v>144</v>
      </c>
      <c r="D14" s="27" t="s">
        <v>63</v>
      </c>
      <c r="E14" s="27"/>
      <c r="F14" s="27" t="s">
        <v>39</v>
      </c>
      <c r="G14" s="26">
        <v>95</v>
      </c>
      <c r="H14" s="40">
        <v>8</v>
      </c>
      <c r="I14" s="26">
        <v>6</v>
      </c>
    </row>
    <row r="15" spans="2:9" ht="12.75">
      <c r="B15" s="76">
        <f t="shared" si="0"/>
        <v>9</v>
      </c>
      <c r="C15" s="73">
        <v>163</v>
      </c>
      <c r="D15" s="27" t="s">
        <v>129</v>
      </c>
      <c r="E15" s="27"/>
      <c r="F15" s="27" t="s">
        <v>186</v>
      </c>
      <c r="G15" s="26">
        <v>94</v>
      </c>
      <c r="H15" s="40">
        <v>10</v>
      </c>
      <c r="I15" s="26">
        <v>5</v>
      </c>
    </row>
    <row r="16" spans="2:9" ht="12.75">
      <c r="B16" s="76">
        <f t="shared" si="0"/>
        <v>9</v>
      </c>
      <c r="C16" s="73">
        <v>182</v>
      </c>
      <c r="D16" s="27" t="s">
        <v>187</v>
      </c>
      <c r="E16" s="27"/>
      <c r="F16" s="27" t="s">
        <v>40</v>
      </c>
      <c r="G16" s="26">
        <v>94</v>
      </c>
      <c r="H16" s="40">
        <v>10</v>
      </c>
      <c r="I16" s="26">
        <v>4</v>
      </c>
    </row>
    <row r="17" spans="2:9" ht="12.75">
      <c r="B17" s="76">
        <f t="shared" si="0"/>
        <v>11</v>
      </c>
      <c r="C17" s="73">
        <v>201</v>
      </c>
      <c r="D17" s="27" t="s">
        <v>62</v>
      </c>
      <c r="E17" s="27"/>
      <c r="F17" s="27" t="s">
        <v>42</v>
      </c>
      <c r="G17" s="26">
        <v>94</v>
      </c>
      <c r="H17" s="40">
        <v>9</v>
      </c>
      <c r="I17" s="26">
        <v>5</v>
      </c>
    </row>
    <row r="18" spans="2:9" ht="12.75">
      <c r="B18" s="76">
        <f t="shared" si="0"/>
        <v>11</v>
      </c>
      <c r="C18" s="73">
        <v>220</v>
      </c>
      <c r="D18" s="27" t="s">
        <v>64</v>
      </c>
      <c r="E18" s="27"/>
      <c r="F18" s="27" t="s">
        <v>65</v>
      </c>
      <c r="G18" s="26">
        <v>94</v>
      </c>
      <c r="H18" s="40">
        <v>9</v>
      </c>
      <c r="I18" s="26">
        <v>5</v>
      </c>
    </row>
    <row r="19" spans="2:9" ht="12.75">
      <c r="B19" s="76">
        <f t="shared" si="0"/>
        <v>13</v>
      </c>
      <c r="C19" s="73">
        <v>239</v>
      </c>
      <c r="D19" s="27" t="s">
        <v>60</v>
      </c>
      <c r="E19" s="27"/>
      <c r="F19" s="27" t="s">
        <v>40</v>
      </c>
      <c r="G19" s="26">
        <v>93</v>
      </c>
      <c r="H19" s="40">
        <v>9</v>
      </c>
      <c r="I19" s="26">
        <v>5</v>
      </c>
    </row>
    <row r="20" spans="2:9" ht="12.75">
      <c r="B20" s="76">
        <f t="shared" si="0"/>
        <v>13</v>
      </c>
      <c r="C20" s="73">
        <v>239</v>
      </c>
      <c r="D20" s="27" t="s">
        <v>70</v>
      </c>
      <c r="E20" s="27"/>
      <c r="F20" s="27" t="s">
        <v>44</v>
      </c>
      <c r="G20" s="26">
        <v>93</v>
      </c>
      <c r="H20" s="40">
        <v>9</v>
      </c>
      <c r="I20" s="26">
        <v>4</v>
      </c>
    </row>
    <row r="21" spans="2:9" ht="12.75" hidden="1" outlineLevel="1">
      <c r="B21" s="76">
        <f t="shared" si="0"/>
        <v>15</v>
      </c>
      <c r="C21" s="73">
        <v>239</v>
      </c>
      <c r="D21" s="27"/>
      <c r="E21" s="27"/>
      <c r="F21" s="27"/>
      <c r="G21" s="26"/>
      <c r="H21" s="40"/>
      <c r="I21" s="26"/>
    </row>
    <row r="22" spans="2:9" ht="12.75" collapsed="1">
      <c r="B22" s="76"/>
      <c r="C22" s="74"/>
      <c r="D22" s="46"/>
      <c r="E22" s="19"/>
      <c r="F22" s="46"/>
      <c r="G22" s="18"/>
      <c r="H22" s="45"/>
      <c r="I22" s="18"/>
    </row>
    <row r="23" spans="2:9" ht="19.5" customHeight="1">
      <c r="B23" s="87" t="s">
        <v>49</v>
      </c>
      <c r="C23" s="87"/>
      <c r="D23" s="87"/>
      <c r="E23" s="87"/>
      <c r="F23" s="87"/>
      <c r="G23" s="87"/>
      <c r="I23"/>
    </row>
    <row r="24" spans="2:9" ht="12.75">
      <c r="B24" s="16"/>
      <c r="C24" s="65" t="s">
        <v>20</v>
      </c>
      <c r="D24" s="16" t="s">
        <v>3</v>
      </c>
      <c r="E24" s="17"/>
      <c r="F24" s="16" t="s">
        <v>21</v>
      </c>
      <c r="G24" s="16" t="s">
        <v>23</v>
      </c>
      <c r="H24" s="16" t="s">
        <v>25</v>
      </c>
      <c r="I24" s="16" t="s">
        <v>46</v>
      </c>
    </row>
    <row r="25" spans="2:9" ht="12.75">
      <c r="B25" s="75" t="s">
        <v>18</v>
      </c>
      <c r="C25" s="66" t="s">
        <v>19</v>
      </c>
      <c r="D25" s="18" t="s">
        <v>4</v>
      </c>
      <c r="E25" s="19"/>
      <c r="F25" s="18" t="s">
        <v>5</v>
      </c>
      <c r="G25" s="18" t="s">
        <v>22</v>
      </c>
      <c r="H25" s="18" t="s">
        <v>24</v>
      </c>
      <c r="I25" s="18" t="s">
        <v>45</v>
      </c>
    </row>
    <row r="26" spans="2:9" ht="12.75">
      <c r="B26" s="76">
        <v>1</v>
      </c>
      <c r="C26" s="72">
        <v>132</v>
      </c>
      <c r="D26" s="25" t="s">
        <v>149</v>
      </c>
      <c r="E26" s="25"/>
      <c r="F26" s="25" t="s">
        <v>40</v>
      </c>
      <c r="G26" s="24">
        <v>98</v>
      </c>
      <c r="H26" s="41">
        <v>10</v>
      </c>
      <c r="I26" s="24">
        <v>8</v>
      </c>
    </row>
    <row r="27" spans="2:9" ht="12.75">
      <c r="B27" s="76">
        <f aca="true" t="shared" si="1" ref="B27:B50">IF(AND($G27=$G26,$H27=$H26),$B26,ROW(B27)-ROW($B$26)+1)</f>
        <v>1</v>
      </c>
      <c r="C27" s="73">
        <v>15</v>
      </c>
      <c r="D27" s="27" t="s">
        <v>82</v>
      </c>
      <c r="E27" s="27"/>
      <c r="F27" s="28" t="s">
        <v>33</v>
      </c>
      <c r="G27" s="26">
        <v>98</v>
      </c>
      <c r="H27" s="40">
        <v>10</v>
      </c>
      <c r="I27" s="26">
        <v>8</v>
      </c>
    </row>
    <row r="28" spans="2:9" ht="12.75">
      <c r="B28" s="76">
        <f t="shared" si="1"/>
        <v>3</v>
      </c>
      <c r="C28" s="73">
        <v>32</v>
      </c>
      <c r="D28" s="27" t="s">
        <v>71</v>
      </c>
      <c r="E28" s="27"/>
      <c r="F28" s="28" t="s">
        <v>39</v>
      </c>
      <c r="G28" s="26">
        <v>97</v>
      </c>
      <c r="H28" s="40">
        <v>9</v>
      </c>
      <c r="I28" s="26">
        <v>7</v>
      </c>
    </row>
    <row r="29" spans="2:9" ht="12.75">
      <c r="B29" s="76">
        <f t="shared" si="1"/>
        <v>4</v>
      </c>
      <c r="C29" s="73">
        <v>73</v>
      </c>
      <c r="D29" s="27" t="s">
        <v>143</v>
      </c>
      <c r="E29" s="27"/>
      <c r="F29" s="28" t="s">
        <v>186</v>
      </c>
      <c r="G29" s="26">
        <v>96</v>
      </c>
      <c r="H29" s="40">
        <v>10</v>
      </c>
      <c r="I29" s="26">
        <v>6</v>
      </c>
    </row>
    <row r="30" spans="2:9" ht="12.75">
      <c r="B30" s="76">
        <f t="shared" si="1"/>
        <v>4</v>
      </c>
      <c r="C30" s="73">
        <v>141</v>
      </c>
      <c r="D30" s="27" t="s">
        <v>74</v>
      </c>
      <c r="E30" s="27"/>
      <c r="F30" s="28" t="s">
        <v>43</v>
      </c>
      <c r="G30" s="26">
        <v>96</v>
      </c>
      <c r="H30" s="40">
        <v>10</v>
      </c>
      <c r="I30" s="26">
        <v>6</v>
      </c>
    </row>
    <row r="31" spans="2:9" ht="12.75">
      <c r="B31" s="76">
        <f t="shared" si="1"/>
        <v>4</v>
      </c>
      <c r="C31" s="73">
        <v>81</v>
      </c>
      <c r="D31" s="27" t="s">
        <v>89</v>
      </c>
      <c r="E31" s="27"/>
      <c r="F31" s="28" t="s">
        <v>81</v>
      </c>
      <c r="G31" s="26">
        <v>96</v>
      </c>
      <c r="H31" s="40">
        <v>10</v>
      </c>
      <c r="I31" s="26">
        <v>8</v>
      </c>
    </row>
    <row r="32" spans="2:9" ht="12.75">
      <c r="B32" s="76">
        <f t="shared" si="1"/>
        <v>7</v>
      </c>
      <c r="C32" s="73">
        <v>78</v>
      </c>
      <c r="D32" s="27" t="s">
        <v>90</v>
      </c>
      <c r="E32" s="27"/>
      <c r="F32" s="28" t="s">
        <v>42</v>
      </c>
      <c r="G32" s="26">
        <v>96</v>
      </c>
      <c r="H32" s="40">
        <v>9</v>
      </c>
      <c r="I32" s="26">
        <v>6</v>
      </c>
    </row>
    <row r="33" spans="2:9" ht="12.75">
      <c r="B33" s="76">
        <f t="shared" si="1"/>
        <v>8</v>
      </c>
      <c r="C33" s="73">
        <v>46</v>
      </c>
      <c r="D33" s="27" t="s">
        <v>84</v>
      </c>
      <c r="E33" s="27"/>
      <c r="F33" s="28" t="s">
        <v>39</v>
      </c>
      <c r="G33" s="26">
        <v>95</v>
      </c>
      <c r="H33" s="40">
        <v>10</v>
      </c>
      <c r="I33" s="26">
        <v>7</v>
      </c>
    </row>
    <row r="34" spans="2:9" ht="12.75">
      <c r="B34" s="76">
        <f t="shared" si="1"/>
        <v>9</v>
      </c>
      <c r="C34" s="73">
        <v>70</v>
      </c>
      <c r="D34" s="27" t="s">
        <v>72</v>
      </c>
      <c r="E34" s="27"/>
      <c r="F34" s="28" t="s">
        <v>73</v>
      </c>
      <c r="G34" s="26">
        <v>94</v>
      </c>
      <c r="H34" s="40">
        <v>10</v>
      </c>
      <c r="I34" s="26">
        <v>4</v>
      </c>
    </row>
    <row r="35" spans="2:9" ht="12.75">
      <c r="B35" s="76">
        <f t="shared" si="1"/>
        <v>10</v>
      </c>
      <c r="C35" s="73">
        <v>67</v>
      </c>
      <c r="D35" s="27" t="s">
        <v>85</v>
      </c>
      <c r="E35" s="27"/>
      <c r="F35" s="28" t="s">
        <v>47</v>
      </c>
      <c r="G35" s="26">
        <v>94</v>
      </c>
      <c r="H35" s="40">
        <v>8</v>
      </c>
      <c r="I35" s="26">
        <v>6</v>
      </c>
    </row>
    <row r="36" spans="2:9" ht="12.75">
      <c r="B36" s="76">
        <f t="shared" si="1"/>
        <v>11</v>
      </c>
      <c r="C36" s="73">
        <v>24</v>
      </c>
      <c r="D36" s="30" t="s">
        <v>150</v>
      </c>
      <c r="E36" s="27"/>
      <c r="F36" s="28" t="s">
        <v>41</v>
      </c>
      <c r="G36" s="26">
        <v>93</v>
      </c>
      <c r="H36" s="40">
        <v>9</v>
      </c>
      <c r="I36" s="26">
        <v>3</v>
      </c>
    </row>
    <row r="37" spans="2:9" ht="12.75">
      <c r="B37" s="76">
        <f t="shared" si="1"/>
        <v>12</v>
      </c>
      <c r="C37" s="73">
        <v>0</v>
      </c>
      <c r="D37" s="27" t="s">
        <v>91</v>
      </c>
      <c r="E37" s="27"/>
      <c r="F37" s="28" t="s">
        <v>65</v>
      </c>
      <c r="G37" s="26">
        <v>92</v>
      </c>
      <c r="H37" s="40">
        <v>10</v>
      </c>
      <c r="I37" s="26">
        <v>5</v>
      </c>
    </row>
    <row r="38" spans="2:9" ht="12.75">
      <c r="B38" s="76">
        <f t="shared" si="1"/>
        <v>13</v>
      </c>
      <c r="C38" s="73">
        <v>224</v>
      </c>
      <c r="D38" s="27" t="s">
        <v>76</v>
      </c>
      <c r="E38" s="27"/>
      <c r="F38" s="28" t="s">
        <v>44</v>
      </c>
      <c r="G38" s="26">
        <v>92</v>
      </c>
      <c r="H38" s="40">
        <v>8</v>
      </c>
      <c r="I38" s="26">
        <v>4</v>
      </c>
    </row>
    <row r="39" spans="2:9" ht="12.75">
      <c r="B39" s="76">
        <f t="shared" si="1"/>
        <v>14</v>
      </c>
      <c r="C39" s="73">
        <v>33</v>
      </c>
      <c r="D39" s="27" t="s">
        <v>83</v>
      </c>
      <c r="E39" s="27"/>
      <c r="F39" s="28" t="s">
        <v>44</v>
      </c>
      <c r="G39" s="26">
        <v>91</v>
      </c>
      <c r="H39" s="40">
        <v>10</v>
      </c>
      <c r="I39" s="26">
        <v>4</v>
      </c>
    </row>
    <row r="40" spans="2:9" ht="12.75">
      <c r="B40" s="76">
        <f t="shared" si="1"/>
        <v>15</v>
      </c>
      <c r="C40" s="73">
        <v>13</v>
      </c>
      <c r="D40" s="27" t="s">
        <v>78</v>
      </c>
      <c r="E40" s="27"/>
      <c r="F40" s="28" t="s">
        <v>33</v>
      </c>
      <c r="G40" s="26">
        <v>91</v>
      </c>
      <c r="H40" s="40">
        <v>9</v>
      </c>
      <c r="I40" s="26">
        <v>3</v>
      </c>
    </row>
    <row r="41" spans="2:9" ht="12.75">
      <c r="B41" s="76">
        <f t="shared" si="1"/>
        <v>16</v>
      </c>
      <c r="C41" s="73">
        <v>6</v>
      </c>
      <c r="D41" s="27" t="s">
        <v>86</v>
      </c>
      <c r="E41" s="27"/>
      <c r="F41" s="27" t="s">
        <v>87</v>
      </c>
      <c r="G41" s="26">
        <v>88</v>
      </c>
      <c r="H41" s="40">
        <v>8</v>
      </c>
      <c r="I41" s="26">
        <v>2</v>
      </c>
    </row>
    <row r="42" spans="2:9" ht="12.75">
      <c r="B42" s="76">
        <f t="shared" si="1"/>
        <v>17</v>
      </c>
      <c r="C42" s="73">
        <v>16</v>
      </c>
      <c r="D42" s="27" t="s">
        <v>88</v>
      </c>
      <c r="E42" s="27"/>
      <c r="F42" s="28" t="s">
        <v>42</v>
      </c>
      <c r="G42" s="26">
        <v>86</v>
      </c>
      <c r="H42" s="40">
        <v>8</v>
      </c>
      <c r="I42" s="26">
        <v>1</v>
      </c>
    </row>
    <row r="43" spans="2:9" ht="12.75">
      <c r="B43" s="76">
        <f t="shared" si="1"/>
        <v>18</v>
      </c>
      <c r="C43" s="73">
        <v>57</v>
      </c>
      <c r="D43" s="27" t="s">
        <v>95</v>
      </c>
      <c r="E43" s="27"/>
      <c r="F43" s="28" t="s">
        <v>87</v>
      </c>
      <c r="G43" s="26">
        <v>84</v>
      </c>
      <c r="H43" s="40">
        <v>9</v>
      </c>
      <c r="I43" s="26">
        <v>3</v>
      </c>
    </row>
    <row r="44" spans="2:9" ht="12.75">
      <c r="B44" s="76">
        <f t="shared" si="1"/>
        <v>18</v>
      </c>
      <c r="C44" s="73">
        <v>22</v>
      </c>
      <c r="D44" s="27" t="s">
        <v>188</v>
      </c>
      <c r="E44" s="27"/>
      <c r="F44" s="28" t="s">
        <v>40</v>
      </c>
      <c r="G44" s="26">
        <v>84</v>
      </c>
      <c r="H44" s="40">
        <v>9</v>
      </c>
      <c r="I44" s="26">
        <v>0</v>
      </c>
    </row>
    <row r="45" spans="2:9" ht="12.75">
      <c r="B45" s="76">
        <f t="shared" si="1"/>
        <v>20</v>
      </c>
      <c r="C45" s="73">
        <v>157</v>
      </c>
      <c r="D45" s="32" t="s">
        <v>148</v>
      </c>
      <c r="E45" s="27"/>
      <c r="F45" s="28" t="s">
        <v>42</v>
      </c>
      <c r="G45" s="31">
        <v>81</v>
      </c>
      <c r="H45" s="40">
        <v>9</v>
      </c>
      <c r="I45" s="26">
        <v>1</v>
      </c>
    </row>
    <row r="46" spans="2:9" ht="12.75">
      <c r="B46" s="76">
        <f t="shared" si="1"/>
        <v>21</v>
      </c>
      <c r="C46" s="73">
        <v>30</v>
      </c>
      <c r="D46" s="30" t="s">
        <v>94</v>
      </c>
      <c r="E46" s="27"/>
      <c r="F46" s="28" t="s">
        <v>44</v>
      </c>
      <c r="G46" s="26">
        <v>81</v>
      </c>
      <c r="H46" s="40">
        <v>8</v>
      </c>
      <c r="I46" s="26">
        <v>1</v>
      </c>
    </row>
    <row r="47" spans="2:9" ht="12.75">
      <c r="B47" s="76">
        <f t="shared" si="1"/>
        <v>22</v>
      </c>
      <c r="C47" s="73">
        <v>63</v>
      </c>
      <c r="D47" s="27" t="s">
        <v>93</v>
      </c>
      <c r="E47" s="27"/>
      <c r="F47" s="28" t="s">
        <v>44</v>
      </c>
      <c r="G47" s="26">
        <v>80</v>
      </c>
      <c r="H47" s="40">
        <v>10</v>
      </c>
      <c r="I47" s="26">
        <v>2</v>
      </c>
    </row>
    <row r="48" spans="2:9" ht="12.75">
      <c r="B48" s="76">
        <f t="shared" si="1"/>
        <v>23</v>
      </c>
      <c r="C48" s="73">
        <v>63</v>
      </c>
      <c r="D48" s="27" t="s">
        <v>77</v>
      </c>
      <c r="E48" s="27"/>
      <c r="F48" s="28" t="s">
        <v>33</v>
      </c>
      <c r="G48" s="26">
        <v>74</v>
      </c>
      <c r="H48" s="40">
        <v>9</v>
      </c>
      <c r="I48" s="26">
        <v>0</v>
      </c>
    </row>
    <row r="49" spans="2:9" ht="12.75">
      <c r="B49" s="76">
        <f t="shared" si="1"/>
        <v>24</v>
      </c>
      <c r="C49" s="73">
        <v>63</v>
      </c>
      <c r="D49" s="27" t="s">
        <v>142</v>
      </c>
      <c r="E49" s="27"/>
      <c r="F49" s="28" t="s">
        <v>81</v>
      </c>
      <c r="G49" s="26">
        <v>70</v>
      </c>
      <c r="H49" s="40">
        <v>5</v>
      </c>
      <c r="I49" s="26">
        <v>0</v>
      </c>
    </row>
    <row r="50" spans="2:9" ht="12.75" hidden="1" outlineLevel="1">
      <c r="B50" s="76">
        <f t="shared" si="1"/>
        <v>25</v>
      </c>
      <c r="C50" s="73">
        <v>63</v>
      </c>
      <c r="D50" s="27"/>
      <c r="E50" s="27"/>
      <c r="F50" s="28"/>
      <c r="G50" s="26"/>
      <c r="H50" s="40"/>
      <c r="I50" s="26"/>
    </row>
    <row r="51" spans="2:9" ht="12.75" collapsed="1">
      <c r="B51" s="76"/>
      <c r="C51" s="74"/>
      <c r="D51" s="46"/>
      <c r="E51" s="19"/>
      <c r="F51" s="46"/>
      <c r="G51" s="18"/>
      <c r="H51" s="45"/>
      <c r="I51" s="18"/>
    </row>
    <row r="52" spans="2:9" ht="19.5" customHeight="1">
      <c r="B52" s="87" t="s">
        <v>27</v>
      </c>
      <c r="C52" s="87"/>
      <c r="D52" s="87"/>
      <c r="E52" s="87"/>
      <c r="F52" s="87"/>
      <c r="G52" s="87"/>
      <c r="I52"/>
    </row>
    <row r="53" spans="2:9" ht="12.75">
      <c r="B53" s="16"/>
      <c r="C53" s="65" t="s">
        <v>20</v>
      </c>
      <c r="D53" s="16" t="s">
        <v>3</v>
      </c>
      <c r="E53" s="17"/>
      <c r="F53" s="16" t="s">
        <v>21</v>
      </c>
      <c r="G53" s="16" t="s">
        <v>23</v>
      </c>
      <c r="H53" s="16" t="s">
        <v>25</v>
      </c>
      <c r="I53" s="16" t="s">
        <v>46</v>
      </c>
    </row>
    <row r="54" spans="2:9" ht="12.75">
      <c r="B54" s="18" t="s">
        <v>18</v>
      </c>
      <c r="C54" s="66" t="s">
        <v>19</v>
      </c>
      <c r="D54" s="18" t="s">
        <v>4</v>
      </c>
      <c r="E54" s="19"/>
      <c r="F54" s="18" t="s">
        <v>5</v>
      </c>
      <c r="G54" s="18" t="s">
        <v>22</v>
      </c>
      <c r="H54" s="18" t="s">
        <v>24</v>
      </c>
      <c r="I54" s="18" t="s">
        <v>45</v>
      </c>
    </row>
    <row r="55" spans="2:9" ht="12.75">
      <c r="B55" s="77">
        <v>1</v>
      </c>
      <c r="C55" s="69">
        <v>3</v>
      </c>
      <c r="D55" s="32" t="s">
        <v>122</v>
      </c>
      <c r="E55" s="27"/>
      <c r="F55" s="28" t="s">
        <v>41</v>
      </c>
      <c r="G55" s="31">
        <v>89</v>
      </c>
      <c r="H55" s="39">
        <v>8</v>
      </c>
      <c r="I55" s="26">
        <v>3</v>
      </c>
    </row>
    <row r="56" spans="2:9" ht="12.75">
      <c r="B56" s="76">
        <f>IF(AND($G56=$G55,$H56=$H55),$B55,ROW(B56)-ROW($B$55)+1)</f>
        <v>2</v>
      </c>
      <c r="C56" s="69">
        <v>11</v>
      </c>
      <c r="D56" s="32" t="s">
        <v>56</v>
      </c>
      <c r="E56" s="27"/>
      <c r="F56" s="27" t="s">
        <v>47</v>
      </c>
      <c r="G56" s="31">
        <v>88</v>
      </c>
      <c r="H56" s="40">
        <v>9</v>
      </c>
      <c r="I56" s="26">
        <v>3</v>
      </c>
    </row>
    <row r="57" spans="2:9" ht="12.75">
      <c r="B57" s="76">
        <f>IF(AND($G57=$G56,$H57=$H56),$B56,ROW(B57)-ROW($B$55)+1)</f>
        <v>3</v>
      </c>
      <c r="C57" s="69">
        <v>11</v>
      </c>
      <c r="D57" s="32" t="s">
        <v>55</v>
      </c>
      <c r="E57" s="27"/>
      <c r="F57" s="27" t="s">
        <v>41</v>
      </c>
      <c r="G57" s="31">
        <v>87</v>
      </c>
      <c r="H57" s="40">
        <v>9</v>
      </c>
      <c r="I57" s="26">
        <v>1</v>
      </c>
    </row>
    <row r="58" spans="2:9" ht="12.75">
      <c r="B58" s="76">
        <f>IF(AND($G58=$G57,$H58=$H57),$B57,ROW(B58)-ROW($B$55)+1)</f>
        <v>4</v>
      </c>
      <c r="C58" s="69">
        <v>11</v>
      </c>
      <c r="D58" s="32" t="s">
        <v>119</v>
      </c>
      <c r="E58" s="27"/>
      <c r="F58" s="27" t="s">
        <v>81</v>
      </c>
      <c r="G58" s="31">
        <v>87</v>
      </c>
      <c r="H58" s="40">
        <v>8</v>
      </c>
      <c r="I58" s="26">
        <v>1</v>
      </c>
    </row>
    <row r="59" spans="2:9" ht="12.75">
      <c r="B59" s="76"/>
      <c r="C59" s="66"/>
      <c r="D59" s="46"/>
      <c r="E59" s="19"/>
      <c r="F59" s="46"/>
      <c r="G59" s="18"/>
      <c r="H59" s="45"/>
      <c r="I59" s="18"/>
    </row>
    <row r="60" spans="2:9" ht="19.5" customHeight="1">
      <c r="B60" s="87" t="s">
        <v>28</v>
      </c>
      <c r="C60" s="87"/>
      <c r="D60" s="87"/>
      <c r="E60" s="87"/>
      <c r="F60" s="87"/>
      <c r="G60" s="87"/>
      <c r="I60"/>
    </row>
    <row r="61" spans="2:9" ht="12.75">
      <c r="B61" s="16"/>
      <c r="C61" s="65" t="s">
        <v>20</v>
      </c>
      <c r="D61" s="16" t="s">
        <v>3</v>
      </c>
      <c r="E61" s="17"/>
      <c r="F61" s="16" t="s">
        <v>21</v>
      </c>
      <c r="G61" s="16" t="s">
        <v>23</v>
      </c>
      <c r="H61" s="16" t="s">
        <v>25</v>
      </c>
      <c r="I61" s="16" t="s">
        <v>46</v>
      </c>
    </row>
    <row r="62" spans="2:9" ht="12.75">
      <c r="B62" s="18" t="s">
        <v>18</v>
      </c>
      <c r="C62" s="66" t="s">
        <v>19</v>
      </c>
      <c r="D62" s="18" t="s">
        <v>4</v>
      </c>
      <c r="E62" s="19"/>
      <c r="F62" s="18" t="s">
        <v>5</v>
      </c>
      <c r="G62" s="18" t="s">
        <v>22</v>
      </c>
      <c r="H62" s="18" t="s">
        <v>24</v>
      </c>
      <c r="I62" s="18" t="s">
        <v>45</v>
      </c>
    </row>
    <row r="63" spans="2:9" ht="12.75">
      <c r="B63" s="77">
        <v>1</v>
      </c>
      <c r="C63" s="70">
        <v>87</v>
      </c>
      <c r="D63" s="34" t="s">
        <v>98</v>
      </c>
      <c r="E63" s="25"/>
      <c r="F63" s="25" t="s">
        <v>40</v>
      </c>
      <c r="G63" s="33">
        <v>94</v>
      </c>
      <c r="H63" s="24">
        <v>10</v>
      </c>
      <c r="I63" s="24">
        <v>5</v>
      </c>
    </row>
    <row r="64" spans="2:9" ht="12.75">
      <c r="B64" s="76">
        <f>IF(AND($G64=$G63,$H64=$H63),$B63,ROW(B64)-ROW($B$63)+1)</f>
        <v>2</v>
      </c>
      <c r="C64" s="68">
        <v>26</v>
      </c>
      <c r="D64" s="32" t="s">
        <v>97</v>
      </c>
      <c r="E64" s="27"/>
      <c r="F64" s="28" t="s">
        <v>47</v>
      </c>
      <c r="G64" s="31">
        <v>84</v>
      </c>
      <c r="H64" s="26">
        <v>9</v>
      </c>
      <c r="I64" s="26">
        <v>1</v>
      </c>
    </row>
    <row r="65" spans="2:9" ht="12.75" hidden="1" outlineLevel="1">
      <c r="B65" s="76">
        <f>IF(AND($G65=$G64,$H65=$H64),$B64,ROW(B65)-ROW($B$63)+1)</f>
        <v>3</v>
      </c>
      <c r="C65" s="68">
        <v>26</v>
      </c>
      <c r="D65" s="32"/>
      <c r="E65" s="27"/>
      <c r="F65" s="28"/>
      <c r="G65" s="31"/>
      <c r="H65" s="26"/>
      <c r="I65" s="26"/>
    </row>
    <row r="66" spans="2:9" ht="12.75" collapsed="1">
      <c r="B66" s="76"/>
      <c r="C66" s="66"/>
      <c r="D66" s="46"/>
      <c r="E66" s="19"/>
      <c r="F66" s="46"/>
      <c r="G66" s="18"/>
      <c r="H66" s="45"/>
      <c r="I66" s="18"/>
    </row>
    <row r="67" spans="2:9" ht="19.5" customHeight="1">
      <c r="B67" s="87" t="s">
        <v>48</v>
      </c>
      <c r="C67" s="87"/>
      <c r="D67" s="87"/>
      <c r="E67" s="87"/>
      <c r="F67" s="87"/>
      <c r="G67" s="87"/>
      <c r="I67"/>
    </row>
    <row r="68" spans="2:9" ht="12.75">
      <c r="B68" s="16"/>
      <c r="C68" s="65" t="s">
        <v>20</v>
      </c>
      <c r="D68" s="16" t="s">
        <v>3</v>
      </c>
      <c r="E68" s="17"/>
      <c r="F68" s="16" t="s">
        <v>21</v>
      </c>
      <c r="G68" s="16" t="s">
        <v>23</v>
      </c>
      <c r="H68" s="16" t="s">
        <v>25</v>
      </c>
      <c r="I68" s="16" t="s">
        <v>46</v>
      </c>
    </row>
    <row r="69" spans="2:9" ht="12.75">
      <c r="B69" s="18" t="s">
        <v>18</v>
      </c>
      <c r="C69" s="66" t="s">
        <v>19</v>
      </c>
      <c r="D69" s="18" t="s">
        <v>4</v>
      </c>
      <c r="E69" s="19"/>
      <c r="F69" s="18" t="s">
        <v>5</v>
      </c>
      <c r="G69" s="18" t="s">
        <v>22</v>
      </c>
      <c r="H69" s="18" t="s">
        <v>24</v>
      </c>
      <c r="I69" s="18" t="s">
        <v>45</v>
      </c>
    </row>
    <row r="70" spans="2:9" ht="12.75">
      <c r="B70" s="77">
        <v>1</v>
      </c>
      <c r="C70" s="67">
        <v>39</v>
      </c>
      <c r="D70" s="34" t="s">
        <v>99</v>
      </c>
      <c r="E70" s="25"/>
      <c r="F70" s="25" t="s">
        <v>40</v>
      </c>
      <c r="G70" s="33">
        <v>88</v>
      </c>
      <c r="H70" s="39">
        <v>10</v>
      </c>
      <c r="I70" s="24">
        <v>2</v>
      </c>
    </row>
    <row r="71" spans="2:9" ht="12.75">
      <c r="B71" s="76"/>
      <c r="C71" s="66"/>
      <c r="D71" s="46"/>
      <c r="E71" s="19"/>
      <c r="F71" s="46"/>
      <c r="G71" s="18"/>
      <c r="H71" s="45"/>
      <c r="I71" s="18"/>
    </row>
    <row r="72" spans="2:9" ht="19.5" customHeight="1">
      <c r="B72" s="87" t="s">
        <v>29</v>
      </c>
      <c r="C72" s="87"/>
      <c r="D72" s="87"/>
      <c r="E72" s="87"/>
      <c r="F72" s="87"/>
      <c r="G72" s="87"/>
      <c r="I72"/>
    </row>
    <row r="73" spans="2:9" ht="12.75">
      <c r="B73" s="16"/>
      <c r="C73" s="65" t="s">
        <v>20</v>
      </c>
      <c r="D73" s="16" t="s">
        <v>3</v>
      </c>
      <c r="E73" s="17"/>
      <c r="F73" s="16" t="s">
        <v>21</v>
      </c>
      <c r="G73" s="16" t="s">
        <v>23</v>
      </c>
      <c r="H73" s="16" t="s">
        <v>25</v>
      </c>
      <c r="I73" s="16" t="s">
        <v>46</v>
      </c>
    </row>
    <row r="74" spans="2:9" ht="12.75">
      <c r="B74" s="18" t="s">
        <v>18</v>
      </c>
      <c r="C74" s="66" t="s">
        <v>19</v>
      </c>
      <c r="D74" s="18" t="s">
        <v>4</v>
      </c>
      <c r="E74" s="19"/>
      <c r="F74" s="18" t="s">
        <v>5</v>
      </c>
      <c r="G74" s="18" t="s">
        <v>22</v>
      </c>
      <c r="H74" s="18" t="s">
        <v>24</v>
      </c>
      <c r="I74" s="18" t="s">
        <v>45</v>
      </c>
    </row>
    <row r="75" spans="2:9" ht="12.75">
      <c r="B75" s="77">
        <v>1</v>
      </c>
      <c r="C75" s="67">
        <v>138</v>
      </c>
      <c r="D75" s="34" t="s">
        <v>105</v>
      </c>
      <c r="E75" s="25"/>
      <c r="F75" s="25" t="s">
        <v>33</v>
      </c>
      <c r="G75" s="33">
        <v>95</v>
      </c>
      <c r="H75" s="39">
        <v>8</v>
      </c>
      <c r="I75" s="24">
        <v>6</v>
      </c>
    </row>
    <row r="76" spans="2:9" ht="12.75">
      <c r="B76" s="76">
        <f aca="true" t="shared" si="2" ref="B76:B95">IF(AND($G76=$G75,$H76=$H75),$B75,ROW(B76)-ROW($B$75)+1)</f>
        <v>2</v>
      </c>
      <c r="C76" s="68">
        <v>26</v>
      </c>
      <c r="D76" s="34" t="s">
        <v>114</v>
      </c>
      <c r="E76" s="25"/>
      <c r="F76" s="25" t="s">
        <v>43</v>
      </c>
      <c r="G76" s="33">
        <v>94</v>
      </c>
      <c r="H76" s="39">
        <v>10</v>
      </c>
      <c r="I76" s="24">
        <v>4</v>
      </c>
    </row>
    <row r="77" spans="2:9" ht="12.75">
      <c r="B77" s="76">
        <f t="shared" si="2"/>
        <v>3</v>
      </c>
      <c r="C77" s="68">
        <v>298</v>
      </c>
      <c r="D77" s="34" t="s">
        <v>163</v>
      </c>
      <c r="E77" s="25"/>
      <c r="F77" s="25" t="s">
        <v>177</v>
      </c>
      <c r="G77" s="33">
        <v>94</v>
      </c>
      <c r="H77" s="39">
        <v>9</v>
      </c>
      <c r="I77" s="24">
        <v>5</v>
      </c>
    </row>
    <row r="78" spans="2:9" ht="12.75">
      <c r="B78" s="76">
        <f t="shared" si="2"/>
        <v>4</v>
      </c>
      <c r="C78" s="68">
        <v>4</v>
      </c>
      <c r="D78" s="34" t="s">
        <v>103</v>
      </c>
      <c r="E78" s="25"/>
      <c r="F78" s="25" t="s">
        <v>40</v>
      </c>
      <c r="G78" s="33">
        <v>93</v>
      </c>
      <c r="H78" s="39">
        <v>10</v>
      </c>
      <c r="I78" s="24">
        <v>3</v>
      </c>
    </row>
    <row r="79" spans="2:9" ht="12.75">
      <c r="B79" s="76">
        <f t="shared" si="2"/>
        <v>5</v>
      </c>
      <c r="C79" s="68">
        <v>79</v>
      </c>
      <c r="D79" s="34" t="s">
        <v>172</v>
      </c>
      <c r="E79" s="25"/>
      <c r="F79" s="25" t="s">
        <v>40</v>
      </c>
      <c r="G79" s="33">
        <v>93</v>
      </c>
      <c r="H79" s="39">
        <v>9</v>
      </c>
      <c r="I79" s="24">
        <v>3</v>
      </c>
    </row>
    <row r="80" spans="2:9" ht="12.75">
      <c r="B80" s="76">
        <f t="shared" si="2"/>
        <v>6</v>
      </c>
      <c r="C80" s="68">
        <v>106</v>
      </c>
      <c r="D80" s="34" t="s">
        <v>165</v>
      </c>
      <c r="E80" s="25"/>
      <c r="F80" s="25" t="s">
        <v>87</v>
      </c>
      <c r="G80" s="33">
        <v>92</v>
      </c>
      <c r="H80" s="39">
        <v>9</v>
      </c>
      <c r="I80" s="24">
        <v>4</v>
      </c>
    </row>
    <row r="81" spans="2:9" ht="12.75">
      <c r="B81" s="76">
        <f t="shared" si="2"/>
        <v>7</v>
      </c>
      <c r="C81" s="68">
        <v>25</v>
      </c>
      <c r="D81" s="34" t="s">
        <v>101</v>
      </c>
      <c r="E81" s="25"/>
      <c r="F81" s="25" t="s">
        <v>81</v>
      </c>
      <c r="G81" s="33">
        <v>91</v>
      </c>
      <c r="H81" s="39">
        <v>10</v>
      </c>
      <c r="I81" s="24">
        <v>3</v>
      </c>
    </row>
    <row r="82" spans="2:9" ht="12.75">
      <c r="B82" s="76">
        <f t="shared" si="2"/>
        <v>7</v>
      </c>
      <c r="C82" s="68">
        <v>55</v>
      </c>
      <c r="D82" s="34" t="s">
        <v>104</v>
      </c>
      <c r="E82" s="25"/>
      <c r="F82" s="25" t="s">
        <v>81</v>
      </c>
      <c r="G82" s="33">
        <v>91</v>
      </c>
      <c r="H82" s="39">
        <v>10</v>
      </c>
      <c r="I82" s="24">
        <v>3</v>
      </c>
    </row>
    <row r="83" spans="2:9" ht="12.75">
      <c r="B83" s="76">
        <f t="shared" si="2"/>
        <v>9</v>
      </c>
      <c r="C83" s="68">
        <v>7</v>
      </c>
      <c r="D83" s="34" t="s">
        <v>115</v>
      </c>
      <c r="E83" s="25"/>
      <c r="F83" s="25" t="s">
        <v>43</v>
      </c>
      <c r="G83" s="33">
        <v>90</v>
      </c>
      <c r="H83" s="39">
        <v>9</v>
      </c>
      <c r="I83" s="24">
        <v>3</v>
      </c>
    </row>
    <row r="84" spans="2:9" ht="12.75">
      <c r="B84" s="76">
        <f t="shared" si="2"/>
        <v>9</v>
      </c>
      <c r="C84" s="68">
        <v>44</v>
      </c>
      <c r="D84" s="34" t="s">
        <v>108</v>
      </c>
      <c r="E84" s="25"/>
      <c r="F84" s="25" t="s">
        <v>40</v>
      </c>
      <c r="G84" s="33">
        <v>90</v>
      </c>
      <c r="H84" s="39">
        <v>9</v>
      </c>
      <c r="I84" s="24">
        <v>2</v>
      </c>
    </row>
    <row r="85" spans="2:9" ht="12.75">
      <c r="B85" s="76">
        <f t="shared" si="2"/>
        <v>11</v>
      </c>
      <c r="C85" s="68">
        <v>133</v>
      </c>
      <c r="D85" s="34" t="s">
        <v>107</v>
      </c>
      <c r="E85" s="25"/>
      <c r="F85" s="25" t="s">
        <v>81</v>
      </c>
      <c r="G85" s="33">
        <v>87</v>
      </c>
      <c r="H85" s="39">
        <v>10</v>
      </c>
      <c r="I85" s="24">
        <v>3</v>
      </c>
    </row>
    <row r="86" spans="2:9" ht="12.75">
      <c r="B86" s="76">
        <f t="shared" si="2"/>
        <v>12</v>
      </c>
      <c r="C86" s="68">
        <v>133</v>
      </c>
      <c r="D86" s="34" t="s">
        <v>116</v>
      </c>
      <c r="E86" s="25"/>
      <c r="F86" s="25" t="s">
        <v>43</v>
      </c>
      <c r="G86" s="33">
        <v>84</v>
      </c>
      <c r="H86" s="39">
        <v>9</v>
      </c>
      <c r="I86" s="24">
        <v>1</v>
      </c>
    </row>
    <row r="87" spans="2:9" ht="12.75">
      <c r="B87" s="76">
        <f t="shared" si="2"/>
        <v>12</v>
      </c>
      <c r="C87" s="68">
        <v>133</v>
      </c>
      <c r="D87" s="34" t="s">
        <v>106</v>
      </c>
      <c r="E87" s="25"/>
      <c r="F87" s="25" t="s">
        <v>33</v>
      </c>
      <c r="G87" s="33">
        <v>84</v>
      </c>
      <c r="H87" s="39">
        <v>9</v>
      </c>
      <c r="I87" s="24">
        <v>1</v>
      </c>
    </row>
    <row r="88" spans="2:9" ht="12.75">
      <c r="B88" s="76">
        <f t="shared" si="2"/>
        <v>14</v>
      </c>
      <c r="C88" s="68">
        <v>133</v>
      </c>
      <c r="D88" s="34" t="s">
        <v>111</v>
      </c>
      <c r="E88" s="25"/>
      <c r="F88" s="25" t="s">
        <v>81</v>
      </c>
      <c r="G88" s="33">
        <v>82</v>
      </c>
      <c r="H88" s="39">
        <v>8</v>
      </c>
      <c r="I88" s="24">
        <v>2</v>
      </c>
    </row>
    <row r="89" spans="2:9" ht="12.75">
      <c r="B89" s="76">
        <f t="shared" si="2"/>
        <v>15</v>
      </c>
      <c r="C89" s="68">
        <v>133</v>
      </c>
      <c r="D89" s="34" t="s">
        <v>110</v>
      </c>
      <c r="E89" s="25"/>
      <c r="F89" s="25" t="s">
        <v>87</v>
      </c>
      <c r="G89" s="33">
        <v>80</v>
      </c>
      <c r="H89" s="39">
        <v>9</v>
      </c>
      <c r="I89" s="24">
        <v>0</v>
      </c>
    </row>
    <row r="90" spans="2:9" ht="12.75">
      <c r="B90" s="76">
        <f t="shared" si="2"/>
        <v>16</v>
      </c>
      <c r="C90" s="68">
        <v>133</v>
      </c>
      <c r="D90" s="34" t="s">
        <v>109</v>
      </c>
      <c r="E90" s="25"/>
      <c r="F90" s="25" t="s">
        <v>42</v>
      </c>
      <c r="G90" s="33">
        <v>78</v>
      </c>
      <c r="H90" s="39">
        <v>9</v>
      </c>
      <c r="I90" s="24">
        <v>0</v>
      </c>
    </row>
    <row r="91" spans="2:9" ht="12.75">
      <c r="B91" s="76">
        <f t="shared" si="2"/>
        <v>17</v>
      </c>
      <c r="C91" s="68">
        <v>133</v>
      </c>
      <c r="D91" s="34" t="s">
        <v>113</v>
      </c>
      <c r="E91" s="25"/>
      <c r="F91" s="25" t="s">
        <v>41</v>
      </c>
      <c r="G91" s="33">
        <v>77</v>
      </c>
      <c r="H91" s="39">
        <v>7</v>
      </c>
      <c r="I91" s="24">
        <v>1</v>
      </c>
    </row>
    <row r="92" spans="2:9" ht="12.75" hidden="1" outlineLevel="1">
      <c r="B92" s="76">
        <f t="shared" si="2"/>
        <v>18</v>
      </c>
      <c r="C92" s="68">
        <v>133</v>
      </c>
      <c r="D92" s="34"/>
      <c r="E92" s="25"/>
      <c r="F92" s="25"/>
      <c r="G92" s="33"/>
      <c r="H92" s="39"/>
      <c r="I92" s="24"/>
    </row>
    <row r="93" spans="2:9" ht="12.75" hidden="1" outlineLevel="1">
      <c r="B93" s="76">
        <f t="shared" si="2"/>
        <v>18</v>
      </c>
      <c r="C93" s="68">
        <v>133</v>
      </c>
      <c r="D93" s="34"/>
      <c r="E93" s="25"/>
      <c r="F93" s="25"/>
      <c r="G93" s="33"/>
      <c r="H93" s="39"/>
      <c r="I93" s="24"/>
    </row>
    <row r="94" spans="2:9" ht="12.75" hidden="1" outlineLevel="1">
      <c r="B94" s="76">
        <f t="shared" si="2"/>
        <v>18</v>
      </c>
      <c r="C94" s="68">
        <v>133</v>
      </c>
      <c r="D94" s="34"/>
      <c r="E94" s="25"/>
      <c r="F94" s="25"/>
      <c r="G94" s="33"/>
      <c r="H94" s="39"/>
      <c r="I94" s="24"/>
    </row>
    <row r="95" spans="2:9" ht="12.75" hidden="1" outlineLevel="1">
      <c r="B95" s="76">
        <f t="shared" si="2"/>
        <v>18</v>
      </c>
      <c r="C95" s="68">
        <v>133</v>
      </c>
      <c r="D95" s="34"/>
      <c r="E95" s="25"/>
      <c r="F95" s="25"/>
      <c r="G95" s="33"/>
      <c r="H95" s="39"/>
      <c r="I95" s="24"/>
    </row>
    <row r="96" spans="2:9" ht="12.75" collapsed="1">
      <c r="B96" s="18"/>
      <c r="C96" s="66"/>
      <c r="D96" s="46"/>
      <c r="E96" s="19"/>
      <c r="F96" s="46"/>
      <c r="G96" s="18"/>
      <c r="H96" s="45"/>
      <c r="I96" s="18"/>
    </row>
    <row r="98" spans="2:9" ht="12.75">
      <c r="B98" s="87" t="s">
        <v>182</v>
      </c>
      <c r="C98" s="87"/>
      <c r="D98" s="87"/>
      <c r="E98" s="87"/>
      <c r="F98" s="87"/>
      <c r="G98" s="87"/>
      <c r="H98" s="87"/>
      <c r="I98" s="87"/>
    </row>
    <row r="100" spans="2:9" ht="12.75">
      <c r="B100" s="87" t="s">
        <v>183</v>
      </c>
      <c r="C100" s="87"/>
      <c r="D100" s="87"/>
      <c r="E100" s="87"/>
      <c r="F100" s="87"/>
      <c r="G100" s="87"/>
      <c r="H100" s="87"/>
      <c r="I100" s="87"/>
    </row>
  </sheetData>
  <sheetProtection/>
  <autoFilter ref="B6:I96"/>
  <mergeCells count="12">
    <mergeCell ref="B1:G1"/>
    <mergeCell ref="B2:G2"/>
    <mergeCell ref="B3:D3"/>
    <mergeCell ref="F3:G3"/>
    <mergeCell ref="B4:G4"/>
    <mergeCell ref="B98:I98"/>
    <mergeCell ref="B100:I100"/>
    <mergeCell ref="B23:G23"/>
    <mergeCell ref="B52:G52"/>
    <mergeCell ref="B60:G60"/>
    <mergeCell ref="B67:G67"/>
    <mergeCell ref="B72:G72"/>
  </mergeCells>
  <printOptions/>
  <pageMargins left="0.2755905511811024" right="0.31496062992125984" top="0.4330708661417323" bottom="0.7086614173228347" header="0.35433070866141736" footer="0.5511811023622047"/>
  <pageSetup horizontalDpi="300" verticalDpi="3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C1">
      <selection activeCell="B2" sqref="B2:N2"/>
    </sheetView>
  </sheetViews>
  <sheetFormatPr defaultColWidth="11.421875" defaultRowHeight="12.75"/>
  <cols>
    <col min="1" max="2" width="0" style="0" hidden="1" customWidth="1"/>
    <col min="3" max="4" width="11.421875" style="0" customWidth="1"/>
    <col min="5" max="5" width="17.28125" style="0" customWidth="1"/>
    <col min="6" max="6" width="7.8515625" style="0" bestFit="1" customWidth="1"/>
    <col min="7" max="7" width="5.00390625" style="0" customWidth="1"/>
    <col min="8" max="14" width="5.7109375" style="0" customWidth="1"/>
    <col min="15" max="15" width="4.7109375" style="0" customWidth="1"/>
  </cols>
  <sheetData>
    <row r="1" spans="1:14" ht="15" customHeight="1">
      <c r="A1" s="93" t="s">
        <v>0</v>
      </c>
      <c r="B1" s="93"/>
      <c r="C1" s="93"/>
      <c r="D1" s="93"/>
      <c r="E1" s="93"/>
      <c r="F1" s="93"/>
      <c r="G1" s="93"/>
      <c r="H1" s="94"/>
      <c r="I1" s="95"/>
      <c r="J1" s="95"/>
      <c r="K1" s="95"/>
      <c r="L1" s="96"/>
      <c r="M1" s="96"/>
      <c r="N1" s="96"/>
    </row>
    <row r="2" spans="1:16" ht="15" customHeight="1">
      <c r="A2" s="23"/>
      <c r="B2" s="23"/>
      <c r="C2" s="93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5"/>
      <c r="P2" s="5"/>
    </row>
    <row r="3" spans="3:14" ht="12.75">
      <c r="C3" s="98" t="s">
        <v>52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>
      <c r="A5" s="100" t="s">
        <v>14</v>
      </c>
      <c r="B5" s="100"/>
      <c r="C5" s="100"/>
      <c r="D5" s="100"/>
      <c r="E5" s="100"/>
      <c r="F5" s="100"/>
      <c r="G5" s="100"/>
      <c r="H5" s="101"/>
      <c r="I5" s="102"/>
      <c r="J5" s="102"/>
      <c r="K5" s="102"/>
      <c r="L5" s="92"/>
      <c r="M5" s="92"/>
      <c r="N5" s="92"/>
    </row>
    <row r="6" spans="1:14" s="11" customFormat="1" ht="4.5" customHeight="1">
      <c r="A6" s="4"/>
      <c r="B6" s="4"/>
      <c r="C6" s="4"/>
      <c r="D6" s="4"/>
      <c r="E6" s="4"/>
      <c r="F6" s="4"/>
      <c r="G6" s="4"/>
      <c r="H6" s="8"/>
      <c r="I6" s="9"/>
      <c r="J6" s="9"/>
      <c r="K6" s="9"/>
      <c r="L6" s="10"/>
      <c r="M6" s="10"/>
      <c r="N6" s="10"/>
    </row>
    <row r="7" spans="1:14" s="11" customFormat="1" ht="13.5">
      <c r="A7" s="4"/>
      <c r="B7" s="4"/>
      <c r="C7" s="103" t="s">
        <v>181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s="11" customFormat="1" ht="13.5">
      <c r="A8" s="4"/>
      <c r="B8" s="4"/>
      <c r="C8" s="90" t="s">
        <v>30</v>
      </c>
      <c r="D8" s="90"/>
      <c r="E8" s="90"/>
      <c r="F8" s="90"/>
      <c r="G8" s="91" t="s">
        <v>31</v>
      </c>
      <c r="H8" s="91"/>
      <c r="I8" s="91"/>
      <c r="J8" s="91"/>
      <c r="K8" s="92"/>
      <c r="L8" s="92"/>
      <c r="M8" s="92"/>
      <c r="N8" s="92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4" ht="13.5">
      <c r="C10" s="90" t="s">
        <v>39</v>
      </c>
      <c r="D10" s="90"/>
      <c r="E10" s="90"/>
      <c r="F10" s="78" t="s">
        <v>15</v>
      </c>
      <c r="H10" s="21">
        <f>SUM(I11:I14)</f>
        <v>389</v>
      </c>
      <c r="I10" s="1"/>
      <c r="J10" s="91" t="s">
        <v>32</v>
      </c>
      <c r="K10" s="91"/>
      <c r="L10" s="91"/>
      <c r="N10" s="22">
        <f>SUM(M11:M14)</f>
        <v>38</v>
      </c>
    </row>
    <row r="11" spans="3:13" ht="13.5">
      <c r="C11" s="1"/>
      <c r="D11" s="1"/>
      <c r="E11" s="1" t="s">
        <v>57</v>
      </c>
      <c r="F11" s="1"/>
      <c r="G11" s="1"/>
      <c r="H11" s="1"/>
      <c r="I11" s="1">
        <v>98</v>
      </c>
      <c r="J11" s="1"/>
      <c r="K11" s="1"/>
      <c r="M11" s="48">
        <v>10</v>
      </c>
    </row>
    <row r="12" spans="3:13" ht="13.5">
      <c r="C12" s="1"/>
      <c r="D12" s="1"/>
      <c r="E12" s="1" t="s">
        <v>133</v>
      </c>
      <c r="F12" s="1"/>
      <c r="G12" s="1"/>
      <c r="H12" s="1"/>
      <c r="I12" s="1">
        <v>98</v>
      </c>
      <c r="J12" s="1"/>
      <c r="K12" s="1"/>
      <c r="M12" s="48">
        <v>10</v>
      </c>
    </row>
    <row r="13" spans="3:13" ht="13.5">
      <c r="C13" s="1"/>
      <c r="D13" s="1"/>
      <c r="E13" s="1" t="s">
        <v>71</v>
      </c>
      <c r="F13" s="1"/>
      <c r="G13" s="1"/>
      <c r="H13" s="1"/>
      <c r="I13" s="1">
        <v>97</v>
      </c>
      <c r="J13" s="1"/>
      <c r="K13" s="1"/>
      <c r="M13" s="48">
        <v>9</v>
      </c>
    </row>
    <row r="14" spans="3:13" ht="13.5">
      <c r="C14" s="1"/>
      <c r="D14" s="1"/>
      <c r="E14" s="1" t="s">
        <v>67</v>
      </c>
      <c r="F14" s="1"/>
      <c r="G14" s="1"/>
      <c r="H14" s="1"/>
      <c r="I14" s="1">
        <v>96</v>
      </c>
      <c r="J14" s="1"/>
      <c r="K14" s="1"/>
      <c r="M14" s="48">
        <v>9</v>
      </c>
    </row>
    <row r="15" spans="3:14" ht="3" customHeight="1">
      <c r="C15" s="1"/>
      <c r="D15" s="20"/>
      <c r="E15" s="20"/>
      <c r="F15" s="20"/>
      <c r="G15" s="20"/>
      <c r="H15" s="20"/>
      <c r="I15" s="1"/>
      <c r="J15" s="1"/>
      <c r="K15" s="1"/>
      <c r="M15" s="1"/>
      <c r="N15" s="1"/>
    </row>
    <row r="16" spans="3:14" ht="13.5">
      <c r="C16" s="90" t="s">
        <v>40</v>
      </c>
      <c r="D16" s="90"/>
      <c r="E16" s="90"/>
      <c r="F16" s="13" t="s">
        <v>15</v>
      </c>
      <c r="H16" s="21">
        <f>SUM(I17:I20)</f>
        <v>379</v>
      </c>
      <c r="I16" s="1"/>
      <c r="J16" s="91" t="s">
        <v>32</v>
      </c>
      <c r="K16" s="91"/>
      <c r="L16" s="91"/>
      <c r="N16" s="22">
        <f>SUM(M17:M20)</f>
        <v>40</v>
      </c>
    </row>
    <row r="17" spans="3:14" ht="10.5" customHeight="1">
      <c r="C17" s="1"/>
      <c r="D17" s="20"/>
      <c r="E17" s="1" t="s">
        <v>149</v>
      </c>
      <c r="F17" s="1"/>
      <c r="G17" s="1"/>
      <c r="H17" s="1"/>
      <c r="I17" s="1">
        <v>98</v>
      </c>
      <c r="J17" s="1"/>
      <c r="K17" s="1"/>
      <c r="M17" s="48">
        <v>10</v>
      </c>
      <c r="N17" s="1"/>
    </row>
    <row r="18" spans="3:14" ht="10.5" customHeight="1">
      <c r="C18" s="1"/>
      <c r="D18" s="20"/>
      <c r="E18" s="1" t="s">
        <v>187</v>
      </c>
      <c r="F18" s="1"/>
      <c r="G18" s="1"/>
      <c r="H18" s="1"/>
      <c r="I18" s="1">
        <v>94</v>
      </c>
      <c r="J18" s="1"/>
      <c r="K18" s="1"/>
      <c r="M18" s="48">
        <v>10</v>
      </c>
      <c r="N18" s="1"/>
    </row>
    <row r="19" spans="3:14" ht="10.5" customHeight="1">
      <c r="C19" s="1"/>
      <c r="D19" s="20"/>
      <c r="E19" s="1" t="s">
        <v>98</v>
      </c>
      <c r="F19" s="1"/>
      <c r="G19" s="1"/>
      <c r="H19" s="1"/>
      <c r="I19" s="1">
        <v>94</v>
      </c>
      <c r="J19" s="1"/>
      <c r="K19" s="1"/>
      <c r="M19" s="48">
        <v>10</v>
      </c>
      <c r="N19" s="1"/>
    </row>
    <row r="20" spans="3:14" ht="10.5" customHeight="1">
      <c r="C20" s="1"/>
      <c r="D20" s="20"/>
      <c r="E20" s="1" t="s">
        <v>103</v>
      </c>
      <c r="F20" s="1"/>
      <c r="G20" s="1"/>
      <c r="H20" s="1"/>
      <c r="I20" s="1">
        <v>93</v>
      </c>
      <c r="J20" s="1"/>
      <c r="K20" s="1"/>
      <c r="M20" s="48">
        <v>10</v>
      </c>
      <c r="N20" s="1"/>
    </row>
    <row r="21" spans="3:14" ht="3" customHeight="1">
      <c r="C21" s="1"/>
      <c r="D21" s="20"/>
      <c r="E21" s="20"/>
      <c r="F21" s="20"/>
      <c r="G21" s="20"/>
      <c r="H21" s="20"/>
      <c r="I21" s="1"/>
      <c r="J21" s="1"/>
      <c r="K21" s="1"/>
      <c r="M21" s="1"/>
      <c r="N21" s="1"/>
    </row>
    <row r="22" spans="3:14" ht="13.5">
      <c r="C22" s="90" t="s">
        <v>42</v>
      </c>
      <c r="D22" s="90"/>
      <c r="E22" s="90"/>
      <c r="F22" s="13" t="s">
        <v>15</v>
      </c>
      <c r="H22" s="21">
        <f>SUM(I23:I26)</f>
        <v>371</v>
      </c>
      <c r="I22" s="1"/>
      <c r="J22" s="91" t="s">
        <v>32</v>
      </c>
      <c r="K22" s="91"/>
      <c r="L22" s="91"/>
      <c r="N22" s="22">
        <f>SUM(M23:M26)</f>
        <v>36</v>
      </c>
    </row>
    <row r="23" spans="3:14" ht="10.5" customHeight="1">
      <c r="C23" s="1"/>
      <c r="D23" s="20"/>
      <c r="E23" s="1" t="s">
        <v>90</v>
      </c>
      <c r="F23" s="1"/>
      <c r="G23" s="1"/>
      <c r="H23" s="1"/>
      <c r="I23" s="1">
        <v>96</v>
      </c>
      <c r="J23" s="1"/>
      <c r="K23" s="1"/>
      <c r="M23" s="48">
        <v>9</v>
      </c>
      <c r="N23" s="1"/>
    </row>
    <row r="24" spans="3:14" ht="10.5" customHeight="1">
      <c r="C24" s="1"/>
      <c r="D24" s="20"/>
      <c r="E24" s="1" t="s">
        <v>61</v>
      </c>
      <c r="F24" s="1"/>
      <c r="G24" s="1"/>
      <c r="H24" s="1"/>
      <c r="I24" s="1">
        <v>95</v>
      </c>
      <c r="J24" s="1"/>
      <c r="K24" s="1"/>
      <c r="M24" s="48">
        <v>10</v>
      </c>
      <c r="N24" s="1"/>
    </row>
    <row r="25" spans="3:14" ht="10.5" customHeight="1">
      <c r="C25" s="1"/>
      <c r="D25" s="20"/>
      <c r="E25" s="1" t="s">
        <v>62</v>
      </c>
      <c r="F25" s="1"/>
      <c r="G25" s="1"/>
      <c r="H25" s="1"/>
      <c r="I25" s="1">
        <v>94</v>
      </c>
      <c r="J25" s="1"/>
      <c r="K25" s="1"/>
      <c r="M25" s="48">
        <v>9</v>
      </c>
      <c r="N25" s="1"/>
    </row>
    <row r="26" spans="3:14" ht="10.5" customHeight="1">
      <c r="C26" s="1"/>
      <c r="D26" s="20"/>
      <c r="E26" s="1" t="s">
        <v>88</v>
      </c>
      <c r="F26" s="1"/>
      <c r="G26" s="1"/>
      <c r="H26" s="1"/>
      <c r="I26" s="1">
        <v>86</v>
      </c>
      <c r="J26" s="1"/>
      <c r="K26" s="1"/>
      <c r="M26" s="48">
        <v>8</v>
      </c>
      <c r="N26" s="1"/>
    </row>
    <row r="27" spans="3:14" ht="3.75" customHeight="1">
      <c r="C27" s="1"/>
      <c r="D27" s="20"/>
      <c r="E27" s="20"/>
      <c r="F27" s="20"/>
      <c r="G27" s="20"/>
      <c r="H27" s="20"/>
      <c r="I27" s="1"/>
      <c r="J27" s="1"/>
      <c r="K27" s="1"/>
      <c r="M27" s="1"/>
      <c r="N27" s="1"/>
    </row>
    <row r="28" spans="3:14" ht="13.5">
      <c r="C28" s="90" t="s">
        <v>33</v>
      </c>
      <c r="D28" s="90"/>
      <c r="E28" s="90"/>
      <c r="F28" s="13" t="s">
        <v>16</v>
      </c>
      <c r="H28" s="21">
        <f>SUM(I29:I32)</f>
        <v>368</v>
      </c>
      <c r="I28" s="1"/>
      <c r="J28" s="91" t="s">
        <v>17</v>
      </c>
      <c r="K28" s="91"/>
      <c r="L28" s="91"/>
      <c r="N28" s="22">
        <f>SUM(M29:M32)</f>
        <v>36</v>
      </c>
    </row>
    <row r="29" spans="3:14" ht="10.5" customHeight="1">
      <c r="C29" s="1"/>
      <c r="D29" s="20"/>
      <c r="E29" s="1" t="s">
        <v>82</v>
      </c>
      <c r="F29" s="1"/>
      <c r="G29" s="1"/>
      <c r="H29" s="1"/>
      <c r="I29" s="1">
        <v>98</v>
      </c>
      <c r="J29" s="1"/>
      <c r="K29" s="1"/>
      <c r="M29" s="48">
        <v>10</v>
      </c>
      <c r="N29" s="1"/>
    </row>
    <row r="30" spans="3:14" ht="10.5" customHeight="1">
      <c r="C30" s="1"/>
      <c r="D30" s="20"/>
      <c r="E30" s="1" t="s">
        <v>105</v>
      </c>
      <c r="F30" s="1"/>
      <c r="G30" s="1"/>
      <c r="H30" s="1"/>
      <c r="I30" s="1">
        <v>95</v>
      </c>
      <c r="J30" s="1"/>
      <c r="K30" s="1"/>
      <c r="M30" s="48">
        <v>8</v>
      </c>
      <c r="N30" s="1"/>
    </row>
    <row r="31" spans="3:14" ht="10.5" customHeight="1">
      <c r="C31" s="1"/>
      <c r="D31" s="20"/>
      <c r="E31" s="1" t="s">
        <v>78</v>
      </c>
      <c r="F31" s="1"/>
      <c r="G31" s="1"/>
      <c r="H31" s="1"/>
      <c r="I31" s="1">
        <v>91</v>
      </c>
      <c r="J31" s="1"/>
      <c r="K31" s="1"/>
      <c r="M31" s="48">
        <v>9</v>
      </c>
      <c r="N31" s="1"/>
    </row>
    <row r="32" spans="3:14" ht="10.5" customHeight="1">
      <c r="C32" s="1"/>
      <c r="D32" s="20"/>
      <c r="E32" s="1" t="s">
        <v>106</v>
      </c>
      <c r="F32" s="1"/>
      <c r="G32" s="1"/>
      <c r="H32" s="1"/>
      <c r="I32" s="1">
        <v>84</v>
      </c>
      <c r="J32" s="1"/>
      <c r="K32" s="1"/>
      <c r="M32" s="48">
        <v>9</v>
      </c>
      <c r="N32" s="1"/>
    </row>
    <row r="33" spans="3:14" ht="3.75" customHeight="1">
      <c r="C33" s="1"/>
      <c r="D33" s="20"/>
      <c r="E33" s="20"/>
      <c r="F33" s="20"/>
      <c r="G33" s="20"/>
      <c r="H33" s="20"/>
      <c r="I33" s="1"/>
      <c r="J33" s="1"/>
      <c r="K33" s="1"/>
      <c r="M33" s="1"/>
      <c r="N33" s="1"/>
    </row>
    <row r="34" spans="3:14" ht="13.5">
      <c r="C34" s="90" t="s">
        <v>54</v>
      </c>
      <c r="D34" s="90"/>
      <c r="E34" s="90"/>
      <c r="F34" s="79" t="s">
        <v>15</v>
      </c>
      <c r="H34" s="21">
        <f>SUM(I35:I38)</f>
        <v>365</v>
      </c>
      <c r="I34" s="1"/>
      <c r="J34" s="91" t="s">
        <v>32</v>
      </c>
      <c r="K34" s="91"/>
      <c r="L34" s="91"/>
      <c r="N34" s="22">
        <f>SUM(M35:M38)</f>
        <v>40</v>
      </c>
    </row>
    <row r="35" spans="3:14" ht="10.5" customHeight="1">
      <c r="C35" s="1"/>
      <c r="D35" s="20"/>
      <c r="E35" s="1" t="s">
        <v>89</v>
      </c>
      <c r="F35" s="1"/>
      <c r="G35" s="1"/>
      <c r="H35" s="1"/>
      <c r="I35" s="1">
        <v>96</v>
      </c>
      <c r="J35" s="1"/>
      <c r="K35" s="1"/>
      <c r="M35" s="48">
        <v>10</v>
      </c>
      <c r="N35" s="1"/>
    </row>
    <row r="36" spans="3:14" ht="10.5" customHeight="1">
      <c r="C36" s="1"/>
      <c r="D36" s="20"/>
      <c r="E36" s="1" t="s">
        <v>101</v>
      </c>
      <c r="F36" s="1"/>
      <c r="G36" s="1"/>
      <c r="H36" s="1"/>
      <c r="I36" s="1">
        <v>91</v>
      </c>
      <c r="J36" s="1"/>
      <c r="K36" s="1"/>
      <c r="M36" s="48">
        <v>10</v>
      </c>
      <c r="N36" s="1"/>
    </row>
    <row r="37" spans="3:14" ht="10.5" customHeight="1">
      <c r="C37" s="1"/>
      <c r="D37" s="20"/>
      <c r="E37" s="1" t="s">
        <v>104</v>
      </c>
      <c r="F37" s="1"/>
      <c r="G37" s="1"/>
      <c r="H37" s="1"/>
      <c r="I37" s="1">
        <v>91</v>
      </c>
      <c r="J37" s="1"/>
      <c r="K37" s="1"/>
      <c r="M37" s="48">
        <v>10</v>
      </c>
      <c r="N37" s="1"/>
    </row>
    <row r="38" spans="3:14" ht="10.5" customHeight="1">
      <c r="C38" s="1"/>
      <c r="D38" s="20"/>
      <c r="E38" s="1" t="s">
        <v>107</v>
      </c>
      <c r="F38" s="1"/>
      <c r="G38" s="1"/>
      <c r="H38" s="1"/>
      <c r="I38" s="1">
        <v>87</v>
      </c>
      <c r="J38" s="1"/>
      <c r="K38" s="1"/>
      <c r="M38" s="48">
        <v>10</v>
      </c>
      <c r="N38" s="1"/>
    </row>
    <row r="39" spans="3:14" ht="3" customHeight="1">
      <c r="C39" s="1"/>
      <c r="D39" s="20"/>
      <c r="E39" s="20"/>
      <c r="F39" s="20"/>
      <c r="G39" s="20"/>
      <c r="H39" s="20"/>
      <c r="I39" s="1"/>
      <c r="J39" s="1"/>
      <c r="K39" s="1"/>
      <c r="M39" s="1"/>
      <c r="N39" s="1"/>
    </row>
    <row r="40" spans="3:14" ht="13.5">
      <c r="C40" s="90" t="s">
        <v>41</v>
      </c>
      <c r="D40" s="90"/>
      <c r="E40" s="90"/>
      <c r="F40" s="13" t="s">
        <v>15</v>
      </c>
      <c r="H40" s="21">
        <f>SUM(I41:I44)</f>
        <v>365</v>
      </c>
      <c r="I40" s="1"/>
      <c r="J40" s="91" t="s">
        <v>32</v>
      </c>
      <c r="K40" s="91"/>
      <c r="L40" s="91"/>
      <c r="N40" s="22">
        <f>SUM(M41:M44)</f>
        <v>36</v>
      </c>
    </row>
    <row r="41" spans="3:14" ht="10.5" customHeight="1">
      <c r="C41" s="1"/>
      <c r="D41" s="20"/>
      <c r="E41" s="1" t="s">
        <v>69</v>
      </c>
      <c r="F41" s="1"/>
      <c r="G41" s="1"/>
      <c r="H41" s="1"/>
      <c r="I41" s="1">
        <v>96</v>
      </c>
      <c r="J41" s="1"/>
      <c r="K41" s="1"/>
      <c r="M41" s="48">
        <v>10</v>
      </c>
      <c r="N41" s="1"/>
    </row>
    <row r="42" spans="3:14" ht="10.5" customHeight="1">
      <c r="C42" s="1"/>
      <c r="D42" s="20"/>
      <c r="E42" s="1" t="s">
        <v>150</v>
      </c>
      <c r="F42" s="1"/>
      <c r="G42" s="1"/>
      <c r="H42" s="1"/>
      <c r="I42" s="1">
        <v>93</v>
      </c>
      <c r="J42" s="1"/>
      <c r="K42" s="1"/>
      <c r="M42" s="48">
        <v>9</v>
      </c>
      <c r="N42" s="1"/>
    </row>
    <row r="43" spans="3:14" ht="10.5" customHeight="1">
      <c r="C43" s="1"/>
      <c r="D43" s="20"/>
      <c r="E43" s="1" t="s">
        <v>122</v>
      </c>
      <c r="F43" s="1"/>
      <c r="G43" s="1"/>
      <c r="H43" s="1"/>
      <c r="I43" s="1">
        <v>89</v>
      </c>
      <c r="J43" s="1"/>
      <c r="K43" s="1"/>
      <c r="M43" s="48">
        <v>8</v>
      </c>
      <c r="N43" s="1"/>
    </row>
    <row r="44" spans="3:14" ht="10.5" customHeight="1">
      <c r="C44" s="1"/>
      <c r="D44" s="20"/>
      <c r="E44" s="1" t="s">
        <v>55</v>
      </c>
      <c r="F44" s="1"/>
      <c r="G44" s="1"/>
      <c r="H44" s="1"/>
      <c r="I44" s="1">
        <v>87</v>
      </c>
      <c r="J44" s="1"/>
      <c r="K44" s="1"/>
      <c r="M44" s="48">
        <v>9</v>
      </c>
      <c r="N44" s="1"/>
    </row>
    <row r="45" spans="3:14" ht="3" customHeight="1">
      <c r="C45" s="1"/>
      <c r="D45" s="20"/>
      <c r="E45" s="20"/>
      <c r="F45" s="20"/>
      <c r="G45" s="20"/>
      <c r="H45" s="20"/>
      <c r="I45" s="1"/>
      <c r="J45" s="1"/>
      <c r="K45" s="1"/>
      <c r="M45" s="1"/>
      <c r="N45" s="1"/>
    </row>
    <row r="46" spans="3:14" ht="13.5">
      <c r="C46" s="90" t="s">
        <v>43</v>
      </c>
      <c r="D46" s="90"/>
      <c r="E46" s="90"/>
      <c r="F46" s="78" t="s">
        <v>15</v>
      </c>
      <c r="H46" s="21">
        <f>SUM(I47:I50)</f>
        <v>364</v>
      </c>
      <c r="I46" s="1"/>
      <c r="J46" s="91" t="s">
        <v>32</v>
      </c>
      <c r="K46" s="91"/>
      <c r="L46" s="91"/>
      <c r="N46" s="22">
        <f>SUM(M47:M50)</f>
        <v>38</v>
      </c>
    </row>
    <row r="47" spans="3:14" ht="10.5" customHeight="1">
      <c r="C47" s="1"/>
      <c r="D47" s="20"/>
      <c r="E47" s="1" t="s">
        <v>74</v>
      </c>
      <c r="F47" s="1"/>
      <c r="G47" s="1"/>
      <c r="H47" s="1"/>
      <c r="I47" s="1">
        <v>96</v>
      </c>
      <c r="J47" s="1"/>
      <c r="K47" s="1"/>
      <c r="M47" s="48">
        <v>10</v>
      </c>
      <c r="N47" s="1"/>
    </row>
    <row r="48" spans="3:14" ht="10.5" customHeight="1">
      <c r="C48" s="1"/>
      <c r="D48" s="20"/>
      <c r="E48" s="1" t="s">
        <v>114</v>
      </c>
      <c r="F48" s="1"/>
      <c r="G48" s="1"/>
      <c r="H48" s="1"/>
      <c r="I48" s="1">
        <v>94</v>
      </c>
      <c r="J48" s="1"/>
      <c r="K48" s="1"/>
      <c r="M48" s="48">
        <v>10</v>
      </c>
      <c r="N48" s="1"/>
    </row>
    <row r="49" spans="3:14" ht="10.5" customHeight="1">
      <c r="C49" s="1"/>
      <c r="D49" s="20"/>
      <c r="E49" s="1" t="s">
        <v>115</v>
      </c>
      <c r="F49" s="1"/>
      <c r="G49" s="1"/>
      <c r="H49" s="1"/>
      <c r="I49" s="1">
        <v>90</v>
      </c>
      <c r="J49" s="1"/>
      <c r="K49" s="1"/>
      <c r="M49" s="48">
        <v>9</v>
      </c>
      <c r="N49" s="1"/>
    </row>
    <row r="50" spans="3:14" ht="10.5" customHeight="1">
      <c r="C50" s="1"/>
      <c r="D50" s="20"/>
      <c r="E50" s="1" t="s">
        <v>116</v>
      </c>
      <c r="F50" s="1"/>
      <c r="G50" s="1"/>
      <c r="H50" s="1"/>
      <c r="I50" s="1">
        <v>84</v>
      </c>
      <c r="J50" s="1"/>
      <c r="K50" s="1"/>
      <c r="M50" s="48">
        <v>9</v>
      </c>
      <c r="N50" s="1"/>
    </row>
    <row r="51" spans="3:14" ht="3" customHeight="1">
      <c r="C51" s="1"/>
      <c r="D51" s="20"/>
      <c r="E51" s="20"/>
      <c r="F51" s="20"/>
      <c r="G51" s="20"/>
      <c r="H51" s="20"/>
      <c r="I51" s="1"/>
      <c r="J51" s="1"/>
      <c r="K51" s="1"/>
      <c r="M51" s="1"/>
      <c r="N51" s="1"/>
    </row>
    <row r="52" spans="3:14" ht="13.5">
      <c r="C52" s="90" t="s">
        <v>44</v>
      </c>
      <c r="D52" s="90"/>
      <c r="E52" s="90"/>
      <c r="F52" s="13" t="s">
        <v>15</v>
      </c>
      <c r="H52" s="21">
        <f>SUM(I53:I56)</f>
        <v>357</v>
      </c>
      <c r="I52" s="1"/>
      <c r="J52" s="91" t="s">
        <v>32</v>
      </c>
      <c r="K52" s="91"/>
      <c r="L52" s="91"/>
      <c r="N52" s="22">
        <f>SUM(M53:M56)</f>
        <v>35</v>
      </c>
    </row>
    <row r="53" spans="3:14" ht="10.5" customHeight="1">
      <c r="C53" s="1"/>
      <c r="D53" s="20"/>
      <c r="E53" s="1" t="s">
        <v>70</v>
      </c>
      <c r="F53" s="1"/>
      <c r="G53" s="1"/>
      <c r="H53" s="1"/>
      <c r="I53" s="1">
        <v>93</v>
      </c>
      <c r="J53" s="1"/>
      <c r="K53" s="1"/>
      <c r="M53" s="48">
        <v>9</v>
      </c>
      <c r="N53" s="1"/>
    </row>
    <row r="54" spans="3:14" ht="10.5" customHeight="1">
      <c r="C54" s="1"/>
      <c r="D54" s="20"/>
      <c r="E54" s="1" t="s">
        <v>76</v>
      </c>
      <c r="F54" s="1"/>
      <c r="G54" s="1"/>
      <c r="H54" s="1"/>
      <c r="I54" s="1">
        <v>92</v>
      </c>
      <c r="J54" s="1"/>
      <c r="K54" s="1"/>
      <c r="M54" s="48">
        <v>8</v>
      </c>
      <c r="N54" s="1"/>
    </row>
    <row r="55" spans="3:14" ht="10.5" customHeight="1">
      <c r="C55" s="1"/>
      <c r="D55" s="20"/>
      <c r="E55" s="1" t="s">
        <v>83</v>
      </c>
      <c r="F55" s="1"/>
      <c r="G55" s="1"/>
      <c r="H55" s="1"/>
      <c r="I55" s="1">
        <v>91</v>
      </c>
      <c r="J55" s="1"/>
      <c r="K55" s="1"/>
      <c r="M55" s="48">
        <v>10</v>
      </c>
      <c r="N55" s="1"/>
    </row>
    <row r="56" spans="3:14" ht="10.5" customHeight="1">
      <c r="C56" s="1"/>
      <c r="D56" s="20"/>
      <c r="E56" s="1" t="s">
        <v>94</v>
      </c>
      <c r="F56" s="1"/>
      <c r="G56" s="1"/>
      <c r="H56" s="1"/>
      <c r="I56" s="1">
        <v>81</v>
      </c>
      <c r="J56" s="1"/>
      <c r="K56" s="1"/>
      <c r="M56" s="48">
        <v>8</v>
      </c>
      <c r="N56" s="1"/>
    </row>
    <row r="57" spans="3:14" ht="3" customHeight="1">
      <c r="C57" s="1"/>
      <c r="D57" s="20"/>
      <c r="E57" s="20"/>
      <c r="F57" s="20"/>
      <c r="G57" s="20"/>
      <c r="H57" s="20"/>
      <c r="I57" s="1"/>
      <c r="J57" s="1"/>
      <c r="K57" s="1"/>
      <c r="M57" s="1"/>
      <c r="N57" s="1"/>
    </row>
    <row r="58" spans="3:11" ht="13.5">
      <c r="C58" s="1"/>
      <c r="D58" s="1"/>
      <c r="E58" s="1"/>
      <c r="F58" s="1"/>
      <c r="G58" s="1"/>
      <c r="H58" s="1"/>
      <c r="I58" s="1"/>
      <c r="J58" s="1"/>
      <c r="K58" s="1"/>
    </row>
    <row r="59" spans="3:11" ht="13.5">
      <c r="C59" s="1"/>
      <c r="D59" s="1"/>
      <c r="E59" s="1"/>
      <c r="F59" s="1"/>
      <c r="G59" s="1"/>
      <c r="H59" s="1"/>
      <c r="I59" s="1"/>
      <c r="J59" s="1"/>
      <c r="K59" s="1"/>
    </row>
    <row r="60" spans="3:11" ht="13.5">
      <c r="C60" s="1"/>
      <c r="D60" s="1"/>
      <c r="E60" s="1"/>
      <c r="F60" s="1"/>
      <c r="G60" s="1"/>
      <c r="H60" s="1"/>
      <c r="I60" s="1"/>
      <c r="J60" s="1"/>
      <c r="K60" s="1"/>
    </row>
    <row r="61" spans="3:11" ht="13.5">
      <c r="C61" s="1"/>
      <c r="D61" s="1"/>
      <c r="E61" s="1"/>
      <c r="F61" s="1"/>
      <c r="G61" s="1"/>
      <c r="H61" s="1"/>
      <c r="I61" s="1"/>
      <c r="J61" s="1"/>
      <c r="K61" s="1"/>
    </row>
    <row r="62" spans="3:11" ht="13.5">
      <c r="C62" s="1"/>
      <c r="D62" s="1"/>
      <c r="E62" s="1"/>
      <c r="F62" s="1"/>
      <c r="G62" s="1"/>
      <c r="H62" s="1"/>
      <c r="I62" s="1"/>
      <c r="J62" s="1"/>
      <c r="K62" s="1"/>
    </row>
    <row r="63" spans="3:11" ht="13.5">
      <c r="C63" s="1"/>
      <c r="D63" s="1"/>
      <c r="E63" s="1"/>
      <c r="F63" s="1"/>
      <c r="G63" s="1"/>
      <c r="H63" s="1"/>
      <c r="I63" s="1"/>
      <c r="J63" s="1"/>
      <c r="K63" s="1"/>
    </row>
    <row r="64" spans="3:11" ht="13.5">
      <c r="C64" s="1"/>
      <c r="D64" s="1"/>
      <c r="E64" s="1"/>
      <c r="F64" s="1"/>
      <c r="G64" s="1"/>
      <c r="H64" s="1"/>
      <c r="I64" s="1"/>
      <c r="J64" s="1"/>
      <c r="K64" s="1"/>
    </row>
    <row r="65" spans="3:11" ht="13.5">
      <c r="C65" s="1"/>
      <c r="D65" s="1"/>
      <c r="E65" s="1"/>
      <c r="F65" s="1"/>
      <c r="G65" s="1"/>
      <c r="H65" s="1"/>
      <c r="I65" s="1"/>
      <c r="J65" s="1"/>
      <c r="K65" s="1"/>
    </row>
    <row r="66" spans="3:11" ht="13.5">
      <c r="C66" s="1"/>
      <c r="D66" s="1"/>
      <c r="E66" s="1"/>
      <c r="F66" s="1"/>
      <c r="G66" s="1"/>
      <c r="H66" s="1"/>
      <c r="I66" s="1"/>
      <c r="J66" s="1"/>
      <c r="K66" s="1"/>
    </row>
    <row r="67" spans="3:11" ht="13.5">
      <c r="C67" s="1"/>
      <c r="D67" s="1"/>
      <c r="E67" s="1"/>
      <c r="F67" s="1"/>
      <c r="G67" s="1"/>
      <c r="H67" s="1"/>
      <c r="I67" s="1"/>
      <c r="J67" s="1"/>
      <c r="K67" s="1"/>
    </row>
    <row r="68" spans="3:11" ht="13.5">
      <c r="C68" s="1"/>
      <c r="D68" s="1"/>
      <c r="E68" s="1"/>
      <c r="F68" s="1"/>
      <c r="G68" s="1"/>
      <c r="H68" s="1"/>
      <c r="I68" s="1"/>
      <c r="J68" s="1"/>
      <c r="K68" s="1"/>
    </row>
    <row r="69" spans="3:11" ht="13.5">
      <c r="C69" s="1"/>
      <c r="D69" s="1"/>
      <c r="E69" s="1"/>
      <c r="F69" s="1"/>
      <c r="G69" s="1"/>
      <c r="H69" s="1"/>
      <c r="I69" s="1"/>
      <c r="J69" s="1"/>
      <c r="K69" s="1"/>
    </row>
    <row r="70" spans="3:11" ht="13.5">
      <c r="C70" s="1"/>
      <c r="D70" s="1"/>
      <c r="E70" s="1"/>
      <c r="F70" s="1"/>
      <c r="G70" s="1"/>
      <c r="H70" s="1"/>
      <c r="I70" s="1"/>
      <c r="J70" s="1"/>
      <c r="K70" s="1"/>
    </row>
  </sheetData>
  <sheetProtection/>
  <mergeCells count="23">
    <mergeCell ref="C8:F8"/>
    <mergeCell ref="G8:N8"/>
    <mergeCell ref="A1:N1"/>
    <mergeCell ref="C2:N2"/>
    <mergeCell ref="C3:N3"/>
    <mergeCell ref="A5:N5"/>
    <mergeCell ref="C7:N7"/>
    <mergeCell ref="C10:E10"/>
    <mergeCell ref="J10:L10"/>
    <mergeCell ref="C46:E46"/>
    <mergeCell ref="J46:L46"/>
    <mergeCell ref="C52:E52"/>
    <mergeCell ref="J52:L52"/>
    <mergeCell ref="C16:E16"/>
    <mergeCell ref="J16:L16"/>
    <mergeCell ref="C28:E28"/>
    <mergeCell ref="J28:L28"/>
    <mergeCell ref="C40:E40"/>
    <mergeCell ref="J40:L40"/>
    <mergeCell ref="C22:E22"/>
    <mergeCell ref="J22:L22"/>
    <mergeCell ref="C34:E34"/>
    <mergeCell ref="J34:L34"/>
  </mergeCells>
  <printOptions/>
  <pageMargins left="0.46" right="0.39" top="0.44" bottom="0.65" header="0.37" footer="0.5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79">
      <selection activeCell="B2" sqref="B2:G2"/>
    </sheetView>
  </sheetViews>
  <sheetFormatPr defaultColWidth="11.421875" defaultRowHeight="12.75" outlineLevelCol="1"/>
  <cols>
    <col min="1" max="1" width="6.28125" style="1" customWidth="1"/>
    <col min="2" max="2" width="25.8515625" style="1" bestFit="1" customWidth="1"/>
    <col min="3" max="3" width="6.28125" style="1" hidden="1" customWidth="1" outlineLevel="1"/>
    <col min="4" max="4" width="9.8515625" style="1" customWidth="1" collapsed="1"/>
    <col min="5" max="5" width="9.140625" style="53" bestFit="1" customWidth="1"/>
    <col min="6" max="12" width="6.7109375" style="53" bestFit="1" customWidth="1"/>
    <col min="13" max="13" width="8.8515625" style="1" customWidth="1"/>
    <col min="14" max="16384" width="11.421875" style="1" customWidth="1"/>
  </cols>
  <sheetData>
    <row r="1" spans="1:12" ht="19.5">
      <c r="A1" s="100" t="s">
        <v>0</v>
      </c>
      <c r="B1" s="100"/>
      <c r="C1" s="100"/>
      <c r="D1" s="100"/>
      <c r="E1" s="100"/>
      <c r="F1" s="100"/>
      <c r="G1" s="100"/>
      <c r="H1" s="100"/>
      <c r="I1" s="101"/>
      <c r="J1" s="102"/>
      <c r="K1" s="102"/>
      <c r="L1" s="102"/>
    </row>
    <row r="2" ht="6" customHeight="1"/>
    <row r="3" spans="1:12" ht="19.5">
      <c r="A3" s="100" t="s">
        <v>1</v>
      </c>
      <c r="B3" s="100"/>
      <c r="C3" s="100"/>
      <c r="D3" s="100"/>
      <c r="E3" s="100"/>
      <c r="F3" s="100"/>
      <c r="G3" s="100"/>
      <c r="H3" s="100"/>
      <c r="I3" s="101"/>
      <c r="J3" s="102"/>
      <c r="K3" s="102"/>
      <c r="L3" s="102"/>
    </row>
    <row r="5" spans="1:12" ht="19.5">
      <c r="A5" s="103" t="s">
        <v>51</v>
      </c>
      <c r="B5" s="103"/>
      <c r="C5" s="103"/>
      <c r="D5" s="103"/>
      <c r="E5" s="103"/>
      <c r="F5" s="103"/>
      <c r="G5" s="103"/>
      <c r="H5" s="103"/>
      <c r="I5" s="98"/>
      <c r="J5" s="92"/>
      <c r="K5" s="92"/>
      <c r="L5" s="92"/>
    </row>
    <row r="6" spans="1:12" ht="13.5">
      <c r="A6" s="2"/>
      <c r="B6" s="2"/>
      <c r="C6" s="2"/>
      <c r="D6" s="2"/>
      <c r="E6" s="54"/>
      <c r="F6" s="54"/>
      <c r="G6" s="54"/>
      <c r="H6" s="54"/>
      <c r="I6" s="55"/>
      <c r="J6" s="56"/>
      <c r="K6" s="56"/>
      <c r="L6" s="56"/>
    </row>
    <row r="7" spans="1:12" ht="19.5">
      <c r="A7" s="100" t="s">
        <v>13</v>
      </c>
      <c r="B7" s="100"/>
      <c r="C7" s="100"/>
      <c r="D7" s="100"/>
      <c r="E7" s="100"/>
      <c r="F7" s="100"/>
      <c r="G7" s="100"/>
      <c r="H7" s="100"/>
      <c r="I7" s="101"/>
      <c r="J7" s="102"/>
      <c r="K7" s="102"/>
      <c r="L7" s="102"/>
    </row>
    <row r="8" spans="1:8" ht="13.5">
      <c r="A8" s="2"/>
      <c r="B8" s="2"/>
      <c r="C8" s="2"/>
      <c r="D8" s="2"/>
      <c r="E8" s="54"/>
      <c r="F8" s="54"/>
      <c r="G8" s="54"/>
      <c r="H8" s="54"/>
    </row>
    <row r="9" spans="1:12" ht="13.5">
      <c r="A9" s="90" t="s">
        <v>185</v>
      </c>
      <c r="B9" s="90"/>
      <c r="C9" s="90"/>
      <c r="D9" s="90"/>
      <c r="E9" s="90"/>
      <c r="F9" s="104" t="s">
        <v>184</v>
      </c>
      <c r="G9" s="104"/>
      <c r="H9" s="104"/>
      <c r="I9" s="104"/>
      <c r="J9" s="105"/>
      <c r="K9" s="105"/>
      <c r="L9" s="105"/>
    </row>
    <row r="10" spans="1:12" ht="13.5">
      <c r="A10" s="90" t="s">
        <v>30</v>
      </c>
      <c r="B10" s="90"/>
      <c r="C10" s="90"/>
      <c r="D10" s="90"/>
      <c r="E10" s="90"/>
      <c r="F10" s="104" t="s">
        <v>31</v>
      </c>
      <c r="G10" s="104"/>
      <c r="H10" s="104"/>
      <c r="I10" s="104"/>
      <c r="J10" s="105"/>
      <c r="K10" s="105"/>
      <c r="L10" s="105"/>
    </row>
    <row r="12" ht="13.5" hidden="1"/>
    <row r="13" spans="2:12" ht="13.5">
      <c r="B13" s="3" t="s">
        <v>4</v>
      </c>
      <c r="C13" s="3"/>
      <c r="D13" s="3" t="s">
        <v>5</v>
      </c>
      <c r="E13" s="62"/>
      <c r="F13" s="106" t="s">
        <v>8</v>
      </c>
      <c r="G13" s="106"/>
      <c r="H13" s="106"/>
      <c r="I13" s="106"/>
      <c r="J13" s="106"/>
      <c r="K13" s="106"/>
      <c r="L13" s="106"/>
    </row>
    <row r="14" spans="2:12" ht="13.5">
      <c r="B14" s="3" t="s">
        <v>3</v>
      </c>
      <c r="C14" s="3"/>
      <c r="D14" s="3" t="s">
        <v>6</v>
      </c>
      <c r="E14" s="62" t="s">
        <v>7</v>
      </c>
      <c r="F14" s="52">
        <v>1</v>
      </c>
      <c r="G14" s="52">
        <v>2</v>
      </c>
      <c r="H14" s="52">
        <v>3</v>
      </c>
      <c r="I14" s="52">
        <v>4</v>
      </c>
      <c r="J14" s="52">
        <v>5</v>
      </c>
      <c r="K14" s="52">
        <v>6</v>
      </c>
      <c r="L14" s="52">
        <v>7</v>
      </c>
    </row>
    <row r="15" spans="2:12" ht="13.5">
      <c r="B15" s="3"/>
      <c r="C15" s="3"/>
      <c r="D15" s="3"/>
      <c r="E15" s="57"/>
      <c r="F15" s="52"/>
      <c r="G15" s="52"/>
      <c r="H15" s="52"/>
      <c r="I15" s="52"/>
      <c r="J15" s="52"/>
      <c r="K15" s="52"/>
      <c r="L15" s="52"/>
    </row>
    <row r="16" spans="1:12" ht="16.5">
      <c r="A16" s="93" t="s">
        <v>2</v>
      </c>
      <c r="B16" s="93"/>
      <c r="C16" s="93"/>
      <c r="D16" s="93"/>
      <c r="E16" s="93"/>
      <c r="F16" s="93"/>
      <c r="G16" s="93"/>
      <c r="H16" s="93"/>
      <c r="I16" s="93"/>
      <c r="J16" s="96"/>
      <c r="K16" s="96"/>
      <c r="L16" s="96"/>
    </row>
    <row r="17" spans="6:12" ht="13.5">
      <c r="F17" s="54">
        <v>1</v>
      </c>
      <c r="G17" s="54">
        <v>2</v>
      </c>
      <c r="H17" s="54">
        <v>3</v>
      </c>
      <c r="I17" s="54">
        <v>4</v>
      </c>
      <c r="J17" s="54">
        <v>5</v>
      </c>
      <c r="K17" s="54">
        <v>6</v>
      </c>
      <c r="L17" s="54">
        <v>7</v>
      </c>
    </row>
    <row r="18" spans="1:12" ht="13.5">
      <c r="A18" s="44">
        <v>1</v>
      </c>
      <c r="B18" s="42" t="s">
        <v>58</v>
      </c>
      <c r="C18" s="42" t="s">
        <v>125</v>
      </c>
      <c r="D18" s="44" t="s">
        <v>126</v>
      </c>
      <c r="E18" s="52">
        <v>493</v>
      </c>
      <c r="F18" s="58">
        <v>98</v>
      </c>
      <c r="G18" s="52">
        <v>99</v>
      </c>
      <c r="H18" s="52">
        <v>98</v>
      </c>
      <c r="I18" s="52">
        <v>98</v>
      </c>
      <c r="J18" s="52">
        <v>95</v>
      </c>
      <c r="K18" s="52">
        <v>99</v>
      </c>
      <c r="L18" s="52">
        <v>99</v>
      </c>
    </row>
    <row r="19" spans="1:12" ht="13.5">
      <c r="A19" s="44">
        <f>IF($E19=$E18,$A18,ROW(A19)-ROW($A$18)+1)</f>
        <v>2</v>
      </c>
      <c r="B19" s="42" t="s">
        <v>57</v>
      </c>
      <c r="C19" s="42" t="s">
        <v>125</v>
      </c>
      <c r="D19" s="44" t="s">
        <v>127</v>
      </c>
      <c r="E19" s="52">
        <v>492</v>
      </c>
      <c r="F19" s="58">
        <v>98</v>
      </c>
      <c r="G19" s="52">
        <v>98</v>
      </c>
      <c r="H19" s="52">
        <v>97</v>
      </c>
      <c r="I19" s="52">
        <v>99</v>
      </c>
      <c r="J19" s="52">
        <v>0</v>
      </c>
      <c r="K19" s="52">
        <v>99</v>
      </c>
      <c r="L19" s="52">
        <v>98</v>
      </c>
    </row>
    <row r="20" spans="1:12" ht="13.5">
      <c r="A20" s="44">
        <f aca="true" t="shared" si="0" ref="A20:A34">IF($E20=$E19,$A19,ROW(A20)-ROW($A$18)+1)</f>
        <v>3</v>
      </c>
      <c r="B20" s="42" t="s">
        <v>63</v>
      </c>
      <c r="C20" s="42" t="s">
        <v>125</v>
      </c>
      <c r="D20" s="44" t="s">
        <v>127</v>
      </c>
      <c r="E20" s="52">
        <v>485</v>
      </c>
      <c r="F20" s="58">
        <v>95</v>
      </c>
      <c r="G20" s="52">
        <v>98</v>
      </c>
      <c r="H20" s="52">
        <v>99</v>
      </c>
      <c r="I20" s="52">
        <v>97</v>
      </c>
      <c r="J20" s="52">
        <v>0</v>
      </c>
      <c r="K20" s="52">
        <v>96</v>
      </c>
      <c r="L20" s="52">
        <v>95</v>
      </c>
    </row>
    <row r="21" spans="1:12" ht="13.5">
      <c r="A21" s="44">
        <f t="shared" si="0"/>
        <v>4</v>
      </c>
      <c r="B21" s="43" t="s">
        <v>60</v>
      </c>
      <c r="C21" s="43" t="s">
        <v>125</v>
      </c>
      <c r="D21" s="44" t="s">
        <v>128</v>
      </c>
      <c r="E21" s="52">
        <v>483</v>
      </c>
      <c r="F21" s="58">
        <v>91</v>
      </c>
      <c r="G21" s="52">
        <v>96</v>
      </c>
      <c r="H21" s="52">
        <v>97</v>
      </c>
      <c r="I21" s="52">
        <v>99</v>
      </c>
      <c r="J21" s="52">
        <v>0</v>
      </c>
      <c r="K21" s="52">
        <v>98</v>
      </c>
      <c r="L21" s="52">
        <v>93</v>
      </c>
    </row>
    <row r="22" spans="1:12" ht="13.5">
      <c r="A22" s="44">
        <f t="shared" si="0"/>
        <v>5</v>
      </c>
      <c r="B22" s="42" t="s">
        <v>61</v>
      </c>
      <c r="C22" s="42" t="s">
        <v>125</v>
      </c>
      <c r="D22" s="44" t="s">
        <v>124</v>
      </c>
      <c r="E22" s="52">
        <v>480</v>
      </c>
      <c r="F22" s="58">
        <v>95</v>
      </c>
      <c r="G22" s="52">
        <v>96</v>
      </c>
      <c r="H22" s="52">
        <v>94</v>
      </c>
      <c r="I22" s="52">
        <v>96</v>
      </c>
      <c r="J22" s="52">
        <v>95</v>
      </c>
      <c r="K22" s="52">
        <v>98</v>
      </c>
      <c r="L22" s="52">
        <v>95</v>
      </c>
    </row>
    <row r="23" spans="1:12" ht="13.5">
      <c r="A23" s="44">
        <f t="shared" si="0"/>
        <v>6</v>
      </c>
      <c r="B23" s="42" t="s">
        <v>62</v>
      </c>
      <c r="C23" s="42" t="s">
        <v>125</v>
      </c>
      <c r="D23" s="44" t="s">
        <v>124</v>
      </c>
      <c r="E23" s="52">
        <v>479</v>
      </c>
      <c r="F23" s="58">
        <v>96</v>
      </c>
      <c r="G23" s="52">
        <v>97</v>
      </c>
      <c r="H23" s="52">
        <v>96</v>
      </c>
      <c r="I23" s="52">
        <v>94</v>
      </c>
      <c r="J23" s="52">
        <v>93</v>
      </c>
      <c r="K23" s="52">
        <v>96</v>
      </c>
      <c r="L23" s="52">
        <v>94</v>
      </c>
    </row>
    <row r="24" spans="1:12" ht="13.5">
      <c r="A24" s="44">
        <f t="shared" si="0"/>
        <v>7</v>
      </c>
      <c r="B24" s="43" t="s">
        <v>129</v>
      </c>
      <c r="C24" s="43" t="s">
        <v>125</v>
      </c>
      <c r="D24" s="44" t="s">
        <v>130</v>
      </c>
      <c r="E24" s="52">
        <v>476</v>
      </c>
      <c r="F24" s="58">
        <v>96</v>
      </c>
      <c r="G24" s="52">
        <v>93</v>
      </c>
      <c r="H24" s="52">
        <v>98</v>
      </c>
      <c r="I24" s="52">
        <v>93</v>
      </c>
      <c r="J24" s="52">
        <v>95</v>
      </c>
      <c r="K24" s="52">
        <v>0</v>
      </c>
      <c r="L24" s="52">
        <v>94</v>
      </c>
    </row>
    <row r="25" spans="1:12" ht="13.5">
      <c r="A25" s="44">
        <f t="shared" si="0"/>
        <v>7</v>
      </c>
      <c r="B25" s="43" t="s">
        <v>67</v>
      </c>
      <c r="C25" s="43" t="s">
        <v>125</v>
      </c>
      <c r="D25" s="44" t="s">
        <v>127</v>
      </c>
      <c r="E25" s="52">
        <v>476</v>
      </c>
      <c r="F25" s="58">
        <v>92</v>
      </c>
      <c r="G25" s="52">
        <v>95</v>
      </c>
      <c r="H25" s="52">
        <v>94</v>
      </c>
      <c r="I25" s="52">
        <v>97</v>
      </c>
      <c r="J25" s="52">
        <v>0</v>
      </c>
      <c r="K25" s="52">
        <v>94</v>
      </c>
      <c r="L25" s="52">
        <v>96</v>
      </c>
    </row>
    <row r="26" spans="1:12" ht="13.5">
      <c r="A26" s="44">
        <f t="shared" si="0"/>
        <v>9</v>
      </c>
      <c r="B26" s="42" t="s">
        <v>69</v>
      </c>
      <c r="C26" s="42" t="s">
        <v>125</v>
      </c>
      <c r="D26" s="44" t="s">
        <v>118</v>
      </c>
      <c r="E26" s="52">
        <v>474</v>
      </c>
      <c r="F26" s="58">
        <v>90</v>
      </c>
      <c r="G26" s="52">
        <v>91</v>
      </c>
      <c r="H26" s="52">
        <v>95</v>
      </c>
      <c r="I26" s="52">
        <v>95</v>
      </c>
      <c r="J26" s="52">
        <v>96</v>
      </c>
      <c r="K26" s="52">
        <v>92</v>
      </c>
      <c r="L26" s="52">
        <v>96</v>
      </c>
    </row>
    <row r="27" spans="1:12" ht="13.5">
      <c r="A27" s="44">
        <f t="shared" si="0"/>
        <v>10</v>
      </c>
      <c r="B27" s="42" t="s">
        <v>70</v>
      </c>
      <c r="C27" s="42" t="s">
        <v>125</v>
      </c>
      <c r="D27" s="44" t="s">
        <v>131</v>
      </c>
      <c r="E27" s="52">
        <v>473</v>
      </c>
      <c r="F27" s="58">
        <v>95</v>
      </c>
      <c r="G27" s="52">
        <v>94</v>
      </c>
      <c r="H27" s="52">
        <v>94</v>
      </c>
      <c r="I27" s="52">
        <v>91</v>
      </c>
      <c r="J27" s="52">
        <v>97</v>
      </c>
      <c r="K27" s="52">
        <v>92</v>
      </c>
      <c r="L27" s="52">
        <v>93</v>
      </c>
    </row>
    <row r="28" spans="1:12" ht="13.5">
      <c r="A28" s="44">
        <f t="shared" si="0"/>
        <v>11</v>
      </c>
      <c r="B28" s="42" t="s">
        <v>64</v>
      </c>
      <c r="C28" s="42" t="s">
        <v>125</v>
      </c>
      <c r="D28" s="44" t="s">
        <v>132</v>
      </c>
      <c r="E28" s="52">
        <v>467</v>
      </c>
      <c r="F28" s="58">
        <v>91</v>
      </c>
      <c r="G28" s="52">
        <v>91</v>
      </c>
      <c r="H28" s="52">
        <v>96</v>
      </c>
      <c r="I28" s="52">
        <v>0</v>
      </c>
      <c r="J28" s="52">
        <v>0</v>
      </c>
      <c r="K28" s="52">
        <v>95</v>
      </c>
      <c r="L28" s="52">
        <v>94</v>
      </c>
    </row>
    <row r="29" spans="1:12" ht="13.5">
      <c r="A29" s="44">
        <f t="shared" si="0"/>
        <v>12</v>
      </c>
      <c r="B29" s="42" t="s">
        <v>133</v>
      </c>
      <c r="C29" s="42" t="s">
        <v>125</v>
      </c>
      <c r="D29" s="44" t="s">
        <v>127</v>
      </c>
      <c r="E29" s="52">
        <v>394</v>
      </c>
      <c r="F29" s="58">
        <v>0</v>
      </c>
      <c r="G29" s="52">
        <v>99</v>
      </c>
      <c r="H29" s="52">
        <v>99</v>
      </c>
      <c r="I29" s="52">
        <v>98</v>
      </c>
      <c r="J29" s="52">
        <v>0</v>
      </c>
      <c r="K29" s="52">
        <v>0</v>
      </c>
      <c r="L29" s="52">
        <v>98</v>
      </c>
    </row>
    <row r="30" spans="1:12" ht="13.5">
      <c r="A30" s="44">
        <f t="shared" si="0"/>
        <v>13</v>
      </c>
      <c r="B30" s="42" t="s">
        <v>134</v>
      </c>
      <c r="C30" s="42" t="s">
        <v>125</v>
      </c>
      <c r="D30" s="44" t="s">
        <v>127</v>
      </c>
      <c r="E30" s="52">
        <v>388</v>
      </c>
      <c r="F30" s="58">
        <v>0</v>
      </c>
      <c r="G30" s="52">
        <v>98</v>
      </c>
      <c r="H30" s="52">
        <v>97</v>
      </c>
      <c r="I30" s="52">
        <v>98</v>
      </c>
      <c r="J30" s="52">
        <v>0</v>
      </c>
      <c r="K30" s="52">
        <v>0</v>
      </c>
      <c r="L30" s="52">
        <v>95</v>
      </c>
    </row>
    <row r="31" spans="1:12" ht="13.5">
      <c r="A31" s="44">
        <f t="shared" si="0"/>
        <v>14</v>
      </c>
      <c r="B31" s="42" t="s">
        <v>66</v>
      </c>
      <c r="C31" s="42" t="s">
        <v>125</v>
      </c>
      <c r="D31" s="44" t="s">
        <v>127</v>
      </c>
      <c r="E31" s="52">
        <v>382</v>
      </c>
      <c r="F31" s="58">
        <v>96</v>
      </c>
      <c r="G31" s="52">
        <v>0</v>
      </c>
      <c r="H31" s="52">
        <v>98</v>
      </c>
      <c r="I31" s="52">
        <v>93</v>
      </c>
      <c r="J31" s="52">
        <v>0</v>
      </c>
      <c r="K31" s="52">
        <v>95</v>
      </c>
      <c r="L31" s="52">
        <v>0</v>
      </c>
    </row>
    <row r="32" spans="1:12" ht="13.5">
      <c r="A32" s="44">
        <f t="shared" si="0"/>
        <v>15</v>
      </c>
      <c r="B32" s="42" t="s">
        <v>68</v>
      </c>
      <c r="C32" s="42" t="s">
        <v>125</v>
      </c>
      <c r="D32" s="44" t="s">
        <v>127</v>
      </c>
      <c r="E32" s="52">
        <v>367</v>
      </c>
      <c r="F32" s="58">
        <v>85</v>
      </c>
      <c r="G32" s="52">
        <v>0</v>
      </c>
      <c r="H32" s="52">
        <v>96</v>
      </c>
      <c r="I32" s="52">
        <v>93</v>
      </c>
      <c r="J32" s="52">
        <v>0</v>
      </c>
      <c r="K32" s="52">
        <v>93</v>
      </c>
      <c r="L32" s="52">
        <v>0</v>
      </c>
    </row>
    <row r="33" spans="1:12" ht="13.5">
      <c r="A33" s="44">
        <f t="shared" si="0"/>
        <v>16</v>
      </c>
      <c r="B33" s="1" t="s">
        <v>135</v>
      </c>
      <c r="C33" s="1" t="s">
        <v>125</v>
      </c>
      <c r="D33" s="3" t="s">
        <v>128</v>
      </c>
      <c r="E33" s="52">
        <v>95</v>
      </c>
      <c r="F33" s="52"/>
      <c r="G33" s="52">
        <v>0</v>
      </c>
      <c r="H33" s="52">
        <v>0</v>
      </c>
      <c r="I33" s="52">
        <v>95</v>
      </c>
      <c r="J33" s="52">
        <v>0</v>
      </c>
      <c r="K33" s="52">
        <v>0</v>
      </c>
      <c r="L33" s="52">
        <v>0</v>
      </c>
    </row>
    <row r="34" spans="1:12" ht="13.5">
      <c r="A34" s="44">
        <f t="shared" si="0"/>
        <v>17</v>
      </c>
      <c r="B34" s="1" t="s">
        <v>189</v>
      </c>
      <c r="C34" s="1" t="s">
        <v>125</v>
      </c>
      <c r="D34" s="3" t="s">
        <v>128</v>
      </c>
      <c r="E34" s="52">
        <v>94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94</v>
      </c>
    </row>
    <row r="35" ht="13.5">
      <c r="H35" s="52"/>
    </row>
    <row r="36" spans="1:12" ht="16.5">
      <c r="A36" s="93" t="s">
        <v>9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13.5" customHeight="1">
      <c r="A37" s="12"/>
      <c r="B37" s="12"/>
      <c r="C37" s="12"/>
      <c r="D37" s="12"/>
      <c r="E37" s="60"/>
      <c r="F37" s="54">
        <v>1</v>
      </c>
      <c r="G37" s="54">
        <v>2</v>
      </c>
      <c r="H37" s="54">
        <v>3</v>
      </c>
      <c r="I37" s="54">
        <v>4</v>
      </c>
      <c r="J37" s="54">
        <v>5</v>
      </c>
      <c r="K37" s="54">
        <v>6</v>
      </c>
      <c r="L37" s="54">
        <v>7</v>
      </c>
    </row>
    <row r="38" spans="1:12" ht="13.5">
      <c r="A38" s="44">
        <v>1</v>
      </c>
      <c r="B38" s="42" t="s">
        <v>55</v>
      </c>
      <c r="C38" s="42" t="s">
        <v>117</v>
      </c>
      <c r="D38" s="44" t="s">
        <v>118</v>
      </c>
      <c r="E38" s="52">
        <v>451</v>
      </c>
      <c r="F38" s="58">
        <v>95</v>
      </c>
      <c r="G38" s="52">
        <v>89</v>
      </c>
      <c r="H38" s="52">
        <v>91</v>
      </c>
      <c r="I38" s="52">
        <v>89</v>
      </c>
      <c r="J38" s="52">
        <v>84</v>
      </c>
      <c r="K38" s="52">
        <v>81</v>
      </c>
      <c r="L38" s="52">
        <v>87</v>
      </c>
    </row>
    <row r="39" spans="1:12" ht="13.5">
      <c r="A39" s="44">
        <f>IF($E39=$E38,$A38,ROW(A39)-ROW($A$38)+1)</f>
        <v>2</v>
      </c>
      <c r="B39" s="42" t="s">
        <v>119</v>
      </c>
      <c r="C39" s="42" t="s">
        <v>117</v>
      </c>
      <c r="D39" s="44" t="s">
        <v>120</v>
      </c>
      <c r="E39" s="52">
        <v>434</v>
      </c>
      <c r="F39" s="58">
        <v>85</v>
      </c>
      <c r="G39" s="52">
        <v>64</v>
      </c>
      <c r="H39" s="52">
        <v>83</v>
      </c>
      <c r="I39" s="52">
        <v>88</v>
      </c>
      <c r="J39" s="52">
        <v>91</v>
      </c>
      <c r="K39" s="52">
        <v>0</v>
      </c>
      <c r="L39" s="52">
        <v>87</v>
      </c>
    </row>
    <row r="40" spans="1:12" ht="13.5">
      <c r="A40" s="44">
        <f>IF($E40=$E39,$A39,ROW(A40)-ROW($A$38)+1)</f>
        <v>3</v>
      </c>
      <c r="B40" s="42" t="s">
        <v>56</v>
      </c>
      <c r="C40" s="42" t="s">
        <v>117</v>
      </c>
      <c r="D40" s="44" t="s">
        <v>121</v>
      </c>
      <c r="E40" s="52">
        <v>258</v>
      </c>
      <c r="F40" s="58">
        <v>90</v>
      </c>
      <c r="G40" s="52">
        <v>0</v>
      </c>
      <c r="H40" s="52">
        <v>0</v>
      </c>
      <c r="I40" s="52">
        <v>0</v>
      </c>
      <c r="J40" s="52">
        <v>0</v>
      </c>
      <c r="K40" s="52">
        <v>80</v>
      </c>
      <c r="L40" s="52">
        <v>88</v>
      </c>
    </row>
    <row r="41" spans="1:12" ht="13.5">
      <c r="A41" s="44">
        <f>IF($E41=$E40,$A40,ROW(A41)-ROW($A$38)+1)</f>
        <v>4</v>
      </c>
      <c r="B41" s="42" t="s">
        <v>122</v>
      </c>
      <c r="C41" s="42" t="s">
        <v>117</v>
      </c>
      <c r="D41" s="44" t="s">
        <v>118</v>
      </c>
      <c r="E41" s="52">
        <v>170</v>
      </c>
      <c r="F41" s="58">
        <v>81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89</v>
      </c>
    </row>
    <row r="42" spans="1:12" ht="13.5">
      <c r="A42" s="44">
        <f>IF($E42=$E41,$A41,ROW(A42)-ROW($A$38)+1)</f>
        <v>5</v>
      </c>
      <c r="B42" s="42" t="s">
        <v>123</v>
      </c>
      <c r="C42" s="42" t="s">
        <v>117</v>
      </c>
      <c r="D42" s="44" t="s">
        <v>124</v>
      </c>
      <c r="E42" s="52">
        <v>80</v>
      </c>
      <c r="F42" s="58">
        <v>0</v>
      </c>
      <c r="G42" s="52">
        <v>0</v>
      </c>
      <c r="H42" s="52">
        <v>0</v>
      </c>
      <c r="I42" s="52">
        <v>0</v>
      </c>
      <c r="J42" s="52">
        <v>80</v>
      </c>
      <c r="K42" s="52">
        <v>0</v>
      </c>
      <c r="L42" s="52">
        <v>0</v>
      </c>
    </row>
    <row r="43" ht="13.5">
      <c r="H43" s="52"/>
    </row>
    <row r="44" spans="1:12" ht="16.5">
      <c r="A44" s="93" t="s">
        <v>11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3.5" customHeight="1">
      <c r="A45" s="12"/>
      <c r="B45" s="12"/>
      <c r="C45" s="12"/>
      <c r="D45" s="12"/>
      <c r="E45" s="60"/>
      <c r="F45" s="54">
        <v>1</v>
      </c>
      <c r="G45" s="54">
        <v>2</v>
      </c>
      <c r="H45" s="54">
        <v>3</v>
      </c>
      <c r="I45" s="54">
        <v>4</v>
      </c>
      <c r="J45" s="54">
        <v>5</v>
      </c>
      <c r="K45" s="54">
        <v>6</v>
      </c>
      <c r="L45" s="54">
        <v>7</v>
      </c>
    </row>
    <row r="46" spans="1:12" ht="13.5" customHeight="1">
      <c r="A46" s="3">
        <v>1</v>
      </c>
      <c r="B46" s="43" t="s">
        <v>96</v>
      </c>
      <c r="C46" s="43" t="s">
        <v>154</v>
      </c>
      <c r="D46" s="44" t="s">
        <v>127</v>
      </c>
      <c r="E46" s="52">
        <v>469</v>
      </c>
      <c r="F46" s="58">
        <v>92</v>
      </c>
      <c r="G46" s="52">
        <v>92</v>
      </c>
      <c r="H46" s="52">
        <v>94</v>
      </c>
      <c r="I46" s="52">
        <v>94</v>
      </c>
      <c r="J46" s="52">
        <v>0</v>
      </c>
      <c r="K46" s="52">
        <v>97</v>
      </c>
      <c r="L46" s="52">
        <v>0</v>
      </c>
    </row>
    <row r="47" spans="1:12" ht="13.5">
      <c r="A47" s="44">
        <f>IF($E47=$E46,$A46,ROW(A47)-ROW($A$46)+1)</f>
        <v>2</v>
      </c>
      <c r="B47" s="43" t="s">
        <v>98</v>
      </c>
      <c r="C47" s="43" t="s">
        <v>154</v>
      </c>
      <c r="D47" s="44" t="s">
        <v>128</v>
      </c>
      <c r="E47" s="52">
        <v>436</v>
      </c>
      <c r="F47" s="58">
        <v>0</v>
      </c>
      <c r="G47" s="52">
        <v>81</v>
      </c>
      <c r="H47" s="52">
        <v>90</v>
      </c>
      <c r="I47" s="52">
        <v>87</v>
      </c>
      <c r="J47" s="52">
        <v>84</v>
      </c>
      <c r="K47" s="52">
        <v>81</v>
      </c>
      <c r="L47" s="52">
        <v>94</v>
      </c>
    </row>
    <row r="48" spans="1:12" ht="13.5">
      <c r="A48" s="44">
        <f>IF($E48=$E47,$A47,ROW(A48)-ROW($A$46)+1)</f>
        <v>3</v>
      </c>
      <c r="B48" s="43" t="s">
        <v>155</v>
      </c>
      <c r="C48" s="43" t="s">
        <v>154</v>
      </c>
      <c r="D48" s="44" t="s">
        <v>127</v>
      </c>
      <c r="E48" s="52">
        <v>271</v>
      </c>
      <c r="F48" s="58">
        <v>88</v>
      </c>
      <c r="G48" s="52">
        <v>94</v>
      </c>
      <c r="H48" s="52">
        <v>89</v>
      </c>
      <c r="I48" s="52">
        <v>0</v>
      </c>
      <c r="J48" s="52">
        <v>0</v>
      </c>
      <c r="K48" s="52">
        <v>0</v>
      </c>
      <c r="L48" s="52">
        <v>0</v>
      </c>
    </row>
    <row r="49" spans="1:12" ht="13.5">
      <c r="A49" s="44">
        <f>IF($E49=$E48,$A48,ROW(A49)-ROW($A$46)+1)</f>
        <v>4</v>
      </c>
      <c r="B49" s="43" t="s">
        <v>97</v>
      </c>
      <c r="C49" s="43" t="s">
        <v>154</v>
      </c>
      <c r="D49" s="44" t="s">
        <v>121</v>
      </c>
      <c r="E49" s="52">
        <v>258</v>
      </c>
      <c r="F49" s="58">
        <v>82</v>
      </c>
      <c r="G49" s="52">
        <v>0</v>
      </c>
      <c r="H49" s="52">
        <v>0</v>
      </c>
      <c r="I49" s="52">
        <v>0</v>
      </c>
      <c r="J49" s="52">
        <v>0</v>
      </c>
      <c r="K49" s="52">
        <v>92</v>
      </c>
      <c r="L49" s="52">
        <v>84</v>
      </c>
    </row>
    <row r="50" ht="13.5">
      <c r="H50" s="52"/>
    </row>
    <row r="51" spans="1:12" ht="16.5">
      <c r="A51" s="93" t="s">
        <v>10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6:12" ht="13.5">
      <c r="F52" s="54">
        <v>1</v>
      </c>
      <c r="G52" s="54">
        <v>2</v>
      </c>
      <c r="H52" s="54">
        <v>3</v>
      </c>
      <c r="I52" s="54">
        <v>4</v>
      </c>
      <c r="J52" s="54">
        <v>5</v>
      </c>
      <c r="K52" s="54">
        <v>6</v>
      </c>
      <c r="L52" s="54">
        <v>7</v>
      </c>
    </row>
    <row r="53" spans="1:12" ht="13.5">
      <c r="A53" s="44">
        <v>1</v>
      </c>
      <c r="B53" s="42" t="s">
        <v>99</v>
      </c>
      <c r="C53" s="42" t="s">
        <v>156</v>
      </c>
      <c r="D53" s="44" t="s">
        <v>128</v>
      </c>
      <c r="E53" s="52">
        <v>436</v>
      </c>
      <c r="F53" s="58">
        <v>81</v>
      </c>
      <c r="G53" s="52">
        <v>77</v>
      </c>
      <c r="H53" s="52">
        <v>87</v>
      </c>
      <c r="I53" s="52">
        <v>86</v>
      </c>
      <c r="J53" s="52">
        <v>87</v>
      </c>
      <c r="K53" s="52">
        <v>88</v>
      </c>
      <c r="L53" s="52">
        <v>88</v>
      </c>
    </row>
    <row r="54" spans="6:12" ht="13.5">
      <c r="F54" s="54"/>
      <c r="G54" s="54"/>
      <c r="H54" s="54"/>
      <c r="I54" s="54"/>
      <c r="J54" s="54"/>
      <c r="K54" s="54"/>
      <c r="L54" s="54"/>
    </row>
    <row r="55" spans="1:12" ht="16.5">
      <c r="A55" s="93" t="s">
        <v>50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/>
      <c r="B56"/>
      <c r="C56"/>
      <c r="D56"/>
      <c r="E56" s="59"/>
      <c r="F56" s="54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</row>
    <row r="57" spans="1:12" ht="13.5">
      <c r="A57" s="44">
        <v>1</v>
      </c>
      <c r="B57" s="42" t="s">
        <v>75</v>
      </c>
      <c r="C57" s="42" t="s">
        <v>136</v>
      </c>
      <c r="D57" s="44" t="s">
        <v>132</v>
      </c>
      <c r="E57" s="52">
        <v>485</v>
      </c>
      <c r="F57" s="58">
        <v>97</v>
      </c>
      <c r="G57" s="52">
        <v>97</v>
      </c>
      <c r="H57" s="52">
        <v>100</v>
      </c>
      <c r="I57" s="52">
        <v>97</v>
      </c>
      <c r="J57" s="52">
        <v>0</v>
      </c>
      <c r="K57" s="52">
        <v>94</v>
      </c>
      <c r="L57" s="52">
        <v>0</v>
      </c>
    </row>
    <row r="58" spans="1:12" ht="13.5">
      <c r="A58" s="44">
        <f>IF($E58=$E57,$A57,ROW(A58)-ROW($A$57)+1)</f>
        <v>2</v>
      </c>
      <c r="B58" s="42" t="s">
        <v>71</v>
      </c>
      <c r="C58" s="42" t="s">
        <v>136</v>
      </c>
      <c r="D58" s="44" t="s">
        <v>127</v>
      </c>
      <c r="E58" s="52">
        <v>474</v>
      </c>
      <c r="F58" s="58">
        <v>90</v>
      </c>
      <c r="G58" s="52">
        <v>92</v>
      </c>
      <c r="H58" s="52">
        <v>93</v>
      </c>
      <c r="I58" s="52">
        <v>94</v>
      </c>
      <c r="J58" s="52">
        <v>0</v>
      </c>
      <c r="K58" s="52">
        <v>98</v>
      </c>
      <c r="L58" s="52">
        <v>97</v>
      </c>
    </row>
    <row r="59" spans="1:12" ht="13.5">
      <c r="A59" s="44">
        <f aca="true" t="shared" si="1" ref="A59:A90">IF($E59=$E58,$A58,ROW(A59)-ROW($A$57)+1)</f>
        <v>3</v>
      </c>
      <c r="B59" s="42" t="s">
        <v>90</v>
      </c>
      <c r="C59" s="42" t="s">
        <v>136</v>
      </c>
      <c r="D59" s="44" t="s">
        <v>124</v>
      </c>
      <c r="E59" s="52">
        <v>472</v>
      </c>
      <c r="F59" s="58">
        <v>96</v>
      </c>
      <c r="G59" s="52">
        <v>89</v>
      </c>
      <c r="H59" s="52">
        <v>94</v>
      </c>
      <c r="I59" s="52">
        <v>89</v>
      </c>
      <c r="J59" s="52">
        <v>97</v>
      </c>
      <c r="K59" s="52">
        <v>88</v>
      </c>
      <c r="L59" s="52">
        <v>96</v>
      </c>
    </row>
    <row r="60" spans="1:12" ht="13.5">
      <c r="A60" s="44">
        <f t="shared" si="1"/>
        <v>4</v>
      </c>
      <c r="B60" s="42" t="s">
        <v>84</v>
      </c>
      <c r="C60" s="42" t="s">
        <v>136</v>
      </c>
      <c r="D60" s="44" t="s">
        <v>127</v>
      </c>
      <c r="E60" s="52">
        <v>471</v>
      </c>
      <c r="F60" s="58">
        <v>94</v>
      </c>
      <c r="G60" s="52">
        <v>92</v>
      </c>
      <c r="H60" s="52">
        <v>95</v>
      </c>
      <c r="I60" s="52">
        <v>90</v>
      </c>
      <c r="J60" s="52">
        <v>95</v>
      </c>
      <c r="K60" s="52">
        <v>91</v>
      </c>
      <c r="L60" s="52">
        <v>95</v>
      </c>
    </row>
    <row r="61" spans="1:12" ht="13.5">
      <c r="A61" s="44">
        <f t="shared" si="1"/>
        <v>5</v>
      </c>
      <c r="B61" s="42" t="s">
        <v>143</v>
      </c>
      <c r="C61" s="42" t="s">
        <v>136</v>
      </c>
      <c r="D61" s="44" t="s">
        <v>130</v>
      </c>
      <c r="E61" s="52">
        <v>470</v>
      </c>
      <c r="F61" s="58">
        <v>94</v>
      </c>
      <c r="G61" s="52">
        <v>95</v>
      </c>
      <c r="H61" s="52">
        <v>93</v>
      </c>
      <c r="I61" s="52">
        <v>92</v>
      </c>
      <c r="J61" s="52">
        <v>0</v>
      </c>
      <c r="K61" s="52">
        <v>0</v>
      </c>
      <c r="L61" s="52">
        <v>96</v>
      </c>
    </row>
    <row r="62" spans="1:12" ht="13.5">
      <c r="A62" s="44">
        <f t="shared" si="1"/>
        <v>6</v>
      </c>
      <c r="B62" s="42" t="s">
        <v>140</v>
      </c>
      <c r="C62" s="42" t="s">
        <v>136</v>
      </c>
      <c r="D62" s="44" t="s">
        <v>139</v>
      </c>
      <c r="E62" s="52">
        <v>469</v>
      </c>
      <c r="F62" s="58">
        <v>94</v>
      </c>
      <c r="G62" s="52">
        <v>93</v>
      </c>
      <c r="H62" s="52">
        <v>88</v>
      </c>
      <c r="I62" s="52">
        <v>92</v>
      </c>
      <c r="J62" s="52">
        <v>0</v>
      </c>
      <c r="K62" s="52">
        <v>92</v>
      </c>
      <c r="L62" s="52">
        <v>98</v>
      </c>
    </row>
    <row r="63" spans="1:12" ht="13.5">
      <c r="A63" s="44">
        <f t="shared" si="1"/>
        <v>7</v>
      </c>
      <c r="B63" s="42" t="s">
        <v>72</v>
      </c>
      <c r="C63" s="42" t="s">
        <v>136</v>
      </c>
      <c r="D63" s="44" t="s">
        <v>137</v>
      </c>
      <c r="E63" s="52">
        <v>468</v>
      </c>
      <c r="F63" s="58">
        <v>86</v>
      </c>
      <c r="G63" s="52">
        <v>87</v>
      </c>
      <c r="H63" s="52">
        <v>93</v>
      </c>
      <c r="I63" s="52">
        <v>93</v>
      </c>
      <c r="J63" s="52">
        <v>91</v>
      </c>
      <c r="K63" s="52">
        <v>97</v>
      </c>
      <c r="L63" s="52">
        <v>94</v>
      </c>
    </row>
    <row r="64" spans="1:12" ht="13.5">
      <c r="A64" s="44">
        <f t="shared" si="1"/>
        <v>8</v>
      </c>
      <c r="B64" s="42" t="s">
        <v>83</v>
      </c>
      <c r="C64" s="42" t="s">
        <v>136</v>
      </c>
      <c r="D64" s="44" t="s">
        <v>131</v>
      </c>
      <c r="E64" s="52">
        <v>465</v>
      </c>
      <c r="F64" s="58">
        <v>0</v>
      </c>
      <c r="G64" s="52">
        <v>97</v>
      </c>
      <c r="H64" s="52">
        <v>94</v>
      </c>
      <c r="I64" s="52">
        <v>88</v>
      </c>
      <c r="J64" s="52">
        <v>92</v>
      </c>
      <c r="K64" s="52">
        <v>91</v>
      </c>
      <c r="L64" s="52">
        <v>91</v>
      </c>
    </row>
    <row r="65" spans="1:12" ht="13.5">
      <c r="A65" s="44">
        <f t="shared" si="1"/>
        <v>8</v>
      </c>
      <c r="B65" s="42" t="s">
        <v>76</v>
      </c>
      <c r="C65" s="42" t="s">
        <v>136</v>
      </c>
      <c r="D65" s="44" t="s">
        <v>131</v>
      </c>
      <c r="E65" s="52">
        <v>465</v>
      </c>
      <c r="F65" s="58">
        <v>90</v>
      </c>
      <c r="G65" s="52">
        <v>93</v>
      </c>
      <c r="H65" s="52">
        <v>91</v>
      </c>
      <c r="I65" s="52">
        <v>95</v>
      </c>
      <c r="J65" s="52">
        <v>92</v>
      </c>
      <c r="K65" s="52">
        <v>93</v>
      </c>
      <c r="L65" s="52">
        <v>92</v>
      </c>
    </row>
    <row r="66" spans="1:12" ht="13.5">
      <c r="A66" s="44">
        <f t="shared" si="1"/>
        <v>8</v>
      </c>
      <c r="B66" s="42" t="s">
        <v>80</v>
      </c>
      <c r="C66" s="42" t="s">
        <v>136</v>
      </c>
      <c r="D66" s="44" t="s">
        <v>120</v>
      </c>
      <c r="E66" s="52">
        <v>465</v>
      </c>
      <c r="F66" s="58">
        <v>96</v>
      </c>
      <c r="G66" s="52">
        <v>85</v>
      </c>
      <c r="H66" s="52">
        <v>92</v>
      </c>
      <c r="I66" s="52">
        <v>91</v>
      </c>
      <c r="J66" s="52">
        <v>94</v>
      </c>
      <c r="K66" s="52">
        <v>92</v>
      </c>
      <c r="L66" s="52">
        <v>0</v>
      </c>
    </row>
    <row r="67" spans="1:12" ht="13.5">
      <c r="A67" s="44">
        <f t="shared" si="1"/>
        <v>11</v>
      </c>
      <c r="B67" s="42" t="s">
        <v>138</v>
      </c>
      <c r="C67" s="42" t="s">
        <v>136</v>
      </c>
      <c r="D67" s="44" t="s">
        <v>139</v>
      </c>
      <c r="E67" s="52">
        <v>462</v>
      </c>
      <c r="F67" s="58">
        <v>93</v>
      </c>
      <c r="G67" s="52">
        <v>89</v>
      </c>
      <c r="H67" s="52">
        <v>92</v>
      </c>
      <c r="I67" s="52">
        <v>0</v>
      </c>
      <c r="J67" s="52">
        <v>94</v>
      </c>
      <c r="K67" s="52">
        <v>92</v>
      </c>
      <c r="L67" s="52">
        <v>91</v>
      </c>
    </row>
    <row r="68" spans="1:12" ht="13.5">
      <c r="A68" s="44">
        <f t="shared" si="1"/>
        <v>12</v>
      </c>
      <c r="B68" s="42" t="s">
        <v>88</v>
      </c>
      <c r="C68" s="42" t="s">
        <v>136</v>
      </c>
      <c r="D68" s="44" t="s">
        <v>124</v>
      </c>
      <c r="E68" s="52">
        <v>460</v>
      </c>
      <c r="F68" s="58">
        <v>94</v>
      </c>
      <c r="G68" s="52">
        <v>93</v>
      </c>
      <c r="H68" s="52">
        <v>0</v>
      </c>
      <c r="I68" s="52">
        <v>94</v>
      </c>
      <c r="J68" s="52">
        <v>90</v>
      </c>
      <c r="K68" s="52">
        <v>89</v>
      </c>
      <c r="L68" s="52">
        <v>86</v>
      </c>
    </row>
    <row r="69" spans="1:12" ht="13.5">
      <c r="A69" s="44">
        <f t="shared" si="1"/>
        <v>13</v>
      </c>
      <c r="B69" s="42" t="s">
        <v>91</v>
      </c>
      <c r="C69" s="42" t="s">
        <v>136</v>
      </c>
      <c r="D69" s="44" t="s">
        <v>132</v>
      </c>
      <c r="E69" s="52">
        <v>454</v>
      </c>
      <c r="F69" s="58">
        <v>91</v>
      </c>
      <c r="G69" s="52">
        <v>93</v>
      </c>
      <c r="H69" s="52">
        <v>89</v>
      </c>
      <c r="I69" s="52">
        <v>87</v>
      </c>
      <c r="J69" s="52">
        <v>89</v>
      </c>
      <c r="K69" s="52">
        <v>87</v>
      </c>
      <c r="L69" s="52">
        <v>92</v>
      </c>
    </row>
    <row r="70" spans="1:12" ht="13.5">
      <c r="A70" s="44">
        <f t="shared" si="1"/>
        <v>14</v>
      </c>
      <c r="B70" s="42" t="s">
        <v>141</v>
      </c>
      <c r="C70" s="42" t="s">
        <v>136</v>
      </c>
      <c r="D70" s="44" t="s">
        <v>139</v>
      </c>
      <c r="E70" s="52">
        <v>451</v>
      </c>
      <c r="F70" s="58">
        <v>89</v>
      </c>
      <c r="G70" s="52">
        <v>89</v>
      </c>
      <c r="H70" s="52">
        <v>83</v>
      </c>
      <c r="I70" s="52">
        <v>86</v>
      </c>
      <c r="J70" s="52">
        <v>94</v>
      </c>
      <c r="K70" s="52">
        <v>93</v>
      </c>
      <c r="L70" s="52">
        <v>74</v>
      </c>
    </row>
    <row r="71" spans="1:12" ht="13.5">
      <c r="A71" s="44">
        <f t="shared" si="1"/>
        <v>15</v>
      </c>
      <c r="B71" s="42" t="s">
        <v>89</v>
      </c>
      <c r="C71" s="42" t="s">
        <v>136</v>
      </c>
      <c r="D71" s="44" t="s">
        <v>120</v>
      </c>
      <c r="E71" s="52">
        <v>444</v>
      </c>
      <c r="F71" s="58">
        <v>82</v>
      </c>
      <c r="G71" s="52">
        <v>0</v>
      </c>
      <c r="H71" s="52">
        <v>86</v>
      </c>
      <c r="I71" s="52">
        <v>87</v>
      </c>
      <c r="J71" s="52">
        <v>86</v>
      </c>
      <c r="K71" s="52">
        <v>89</v>
      </c>
      <c r="L71" s="52">
        <v>96</v>
      </c>
    </row>
    <row r="72" spans="1:12" ht="13.5">
      <c r="A72" s="44">
        <f t="shared" si="1"/>
        <v>16</v>
      </c>
      <c r="B72" s="42" t="s">
        <v>92</v>
      </c>
      <c r="C72" s="42" t="s">
        <v>136</v>
      </c>
      <c r="D72" s="44" t="s">
        <v>131</v>
      </c>
      <c r="E72" s="52">
        <v>441</v>
      </c>
      <c r="F72" s="58">
        <v>92</v>
      </c>
      <c r="G72" s="52">
        <v>90</v>
      </c>
      <c r="H72" s="52">
        <v>83</v>
      </c>
      <c r="I72" s="52">
        <v>0</v>
      </c>
      <c r="J72" s="52">
        <v>92</v>
      </c>
      <c r="K72" s="52">
        <v>84</v>
      </c>
      <c r="L72" s="52">
        <v>0</v>
      </c>
    </row>
    <row r="73" spans="1:12" ht="13.5">
      <c r="A73" s="44">
        <f t="shared" si="1"/>
        <v>17</v>
      </c>
      <c r="B73" s="42" t="s">
        <v>86</v>
      </c>
      <c r="C73" s="42" t="s">
        <v>136</v>
      </c>
      <c r="D73" s="44" t="s">
        <v>144</v>
      </c>
      <c r="E73" s="52">
        <v>440</v>
      </c>
      <c r="F73" s="58"/>
      <c r="G73" s="52">
        <v>77</v>
      </c>
      <c r="H73" s="52">
        <v>0</v>
      </c>
      <c r="I73" s="52">
        <v>96</v>
      </c>
      <c r="J73" s="52">
        <v>89</v>
      </c>
      <c r="K73" s="52">
        <v>90</v>
      </c>
      <c r="L73" s="52">
        <v>88</v>
      </c>
    </row>
    <row r="74" spans="1:12" ht="13.5">
      <c r="A74" s="44">
        <f t="shared" si="1"/>
        <v>18</v>
      </c>
      <c r="B74" s="42" t="s">
        <v>142</v>
      </c>
      <c r="C74" s="42" t="s">
        <v>136</v>
      </c>
      <c r="D74" s="44" t="s">
        <v>120</v>
      </c>
      <c r="E74" s="52">
        <v>433</v>
      </c>
      <c r="F74" s="58">
        <v>84</v>
      </c>
      <c r="G74" s="52">
        <v>89</v>
      </c>
      <c r="H74" s="52">
        <v>94</v>
      </c>
      <c r="I74" s="52">
        <v>79</v>
      </c>
      <c r="J74" s="52">
        <v>87</v>
      </c>
      <c r="K74" s="52">
        <v>0</v>
      </c>
      <c r="L74" s="52">
        <v>70</v>
      </c>
    </row>
    <row r="75" spans="1:12" ht="13.5">
      <c r="A75" s="44">
        <f t="shared" si="1"/>
        <v>19</v>
      </c>
      <c r="B75" s="42" t="s">
        <v>93</v>
      </c>
      <c r="C75" s="42" t="s">
        <v>136</v>
      </c>
      <c r="D75" s="44" t="s">
        <v>131</v>
      </c>
      <c r="E75" s="52">
        <v>426</v>
      </c>
      <c r="F75" s="58">
        <v>84</v>
      </c>
      <c r="G75" s="52">
        <v>84</v>
      </c>
      <c r="H75" s="52">
        <v>87</v>
      </c>
      <c r="I75" s="52">
        <v>0</v>
      </c>
      <c r="J75" s="52">
        <v>88</v>
      </c>
      <c r="K75" s="52">
        <v>83</v>
      </c>
      <c r="L75" s="52">
        <v>80</v>
      </c>
    </row>
    <row r="76" spans="1:12" ht="13.5">
      <c r="A76" s="44">
        <f t="shared" si="1"/>
        <v>20</v>
      </c>
      <c r="B76" s="42" t="s">
        <v>94</v>
      </c>
      <c r="C76" s="42" t="s">
        <v>136</v>
      </c>
      <c r="D76" s="44" t="s">
        <v>131</v>
      </c>
      <c r="E76" s="52">
        <v>409</v>
      </c>
      <c r="F76" s="58">
        <v>77</v>
      </c>
      <c r="G76" s="52">
        <v>82</v>
      </c>
      <c r="H76" s="52">
        <v>84</v>
      </c>
      <c r="I76" s="52">
        <v>81</v>
      </c>
      <c r="J76" s="52">
        <v>79</v>
      </c>
      <c r="K76" s="52">
        <v>81</v>
      </c>
      <c r="L76" s="52">
        <v>81</v>
      </c>
    </row>
    <row r="77" spans="1:12" ht="13.5">
      <c r="A77" s="44">
        <f t="shared" si="1"/>
        <v>21</v>
      </c>
      <c r="B77" s="42" t="s">
        <v>95</v>
      </c>
      <c r="C77" s="42" t="s">
        <v>136</v>
      </c>
      <c r="D77" s="44" t="s">
        <v>144</v>
      </c>
      <c r="E77" s="52">
        <v>389</v>
      </c>
      <c r="F77" s="58"/>
      <c r="G77" s="52">
        <v>86</v>
      </c>
      <c r="H77" s="52">
        <v>0</v>
      </c>
      <c r="I77" s="52">
        <v>74</v>
      </c>
      <c r="J77" s="52">
        <v>65</v>
      </c>
      <c r="K77" s="52">
        <v>80</v>
      </c>
      <c r="L77" s="52">
        <v>84</v>
      </c>
    </row>
    <row r="78" spans="1:12" ht="13.5">
      <c r="A78" s="44">
        <f t="shared" si="1"/>
        <v>22</v>
      </c>
      <c r="B78" s="42" t="s">
        <v>74</v>
      </c>
      <c r="C78" s="42" t="s">
        <v>136</v>
      </c>
      <c r="D78" s="44" t="s">
        <v>146</v>
      </c>
      <c r="E78" s="52">
        <v>370</v>
      </c>
      <c r="F78" s="58">
        <v>85</v>
      </c>
      <c r="G78" s="52">
        <v>0</v>
      </c>
      <c r="H78" s="52">
        <v>94</v>
      </c>
      <c r="I78" s="52">
        <v>0</v>
      </c>
      <c r="J78" s="52">
        <v>0</v>
      </c>
      <c r="K78" s="52">
        <v>95</v>
      </c>
      <c r="L78" s="52">
        <v>96</v>
      </c>
    </row>
    <row r="79" spans="1:12" ht="13.5">
      <c r="A79" s="44">
        <f t="shared" si="1"/>
        <v>23</v>
      </c>
      <c r="B79" s="42" t="s">
        <v>79</v>
      </c>
      <c r="C79" s="42" t="s">
        <v>136</v>
      </c>
      <c r="D79" s="44" t="s">
        <v>127</v>
      </c>
      <c r="E79" s="52">
        <v>367</v>
      </c>
      <c r="F79" s="58">
        <v>88</v>
      </c>
      <c r="G79" s="52">
        <v>0</v>
      </c>
      <c r="H79" s="52">
        <v>97</v>
      </c>
      <c r="I79" s="52">
        <v>90</v>
      </c>
      <c r="J79" s="52">
        <v>0</v>
      </c>
      <c r="K79" s="52">
        <v>92</v>
      </c>
      <c r="L79" s="52">
        <v>0</v>
      </c>
    </row>
    <row r="80" spans="1:12" ht="13.5">
      <c r="A80" s="44">
        <f t="shared" si="1"/>
        <v>24</v>
      </c>
      <c r="B80" s="42" t="s">
        <v>145</v>
      </c>
      <c r="C80" s="42" t="s">
        <v>136</v>
      </c>
      <c r="D80" s="44" t="s">
        <v>131</v>
      </c>
      <c r="E80" s="52">
        <v>312</v>
      </c>
      <c r="F80" s="58">
        <v>69</v>
      </c>
      <c r="G80" s="52">
        <v>84</v>
      </c>
      <c r="H80" s="52">
        <v>82</v>
      </c>
      <c r="I80" s="52">
        <v>0</v>
      </c>
      <c r="J80" s="52">
        <v>77</v>
      </c>
      <c r="K80" s="52">
        <v>0</v>
      </c>
      <c r="L80" s="52">
        <v>0</v>
      </c>
    </row>
    <row r="81" spans="1:12" ht="13.5">
      <c r="A81" s="44">
        <f t="shared" si="1"/>
        <v>25</v>
      </c>
      <c r="B81" s="42" t="s">
        <v>148</v>
      </c>
      <c r="C81" s="42" t="s">
        <v>136</v>
      </c>
      <c r="D81" s="44" t="s">
        <v>124</v>
      </c>
      <c r="E81" s="52">
        <v>296</v>
      </c>
      <c r="F81" s="58">
        <v>73</v>
      </c>
      <c r="G81" s="52">
        <v>78</v>
      </c>
      <c r="H81" s="52">
        <v>0</v>
      </c>
      <c r="I81" s="52">
        <v>0</v>
      </c>
      <c r="J81" s="52">
        <v>64</v>
      </c>
      <c r="K81" s="52">
        <v>0</v>
      </c>
      <c r="L81" s="52">
        <v>81</v>
      </c>
    </row>
    <row r="82" spans="1:12" ht="13.5">
      <c r="A82" s="44">
        <f t="shared" si="1"/>
        <v>26</v>
      </c>
      <c r="B82" s="42" t="s">
        <v>149</v>
      </c>
      <c r="C82" s="42" t="s">
        <v>136</v>
      </c>
      <c r="D82" s="44" t="s">
        <v>128</v>
      </c>
      <c r="E82" s="52">
        <v>294</v>
      </c>
      <c r="F82" s="58">
        <v>100</v>
      </c>
      <c r="G82" s="52">
        <v>0</v>
      </c>
      <c r="H82" s="52">
        <v>0</v>
      </c>
      <c r="I82" s="52">
        <v>96</v>
      </c>
      <c r="J82" s="52">
        <v>0</v>
      </c>
      <c r="K82" s="52">
        <v>0</v>
      </c>
      <c r="L82" s="52">
        <v>98</v>
      </c>
    </row>
    <row r="83" spans="1:12" ht="13.5">
      <c r="A83" s="44">
        <f t="shared" si="1"/>
        <v>27</v>
      </c>
      <c r="B83" s="42" t="s">
        <v>100</v>
      </c>
      <c r="C83" s="42" t="s">
        <v>136</v>
      </c>
      <c r="D83" s="44" t="s">
        <v>128</v>
      </c>
      <c r="E83" s="52">
        <v>276</v>
      </c>
      <c r="F83" s="58"/>
      <c r="G83" s="52">
        <v>0</v>
      </c>
      <c r="H83" s="52">
        <v>0</v>
      </c>
      <c r="I83" s="52">
        <v>92</v>
      </c>
      <c r="J83" s="52">
        <v>97</v>
      </c>
      <c r="K83" s="52">
        <v>87</v>
      </c>
      <c r="L83" s="52">
        <v>0</v>
      </c>
    </row>
    <row r="84" spans="1:12" ht="13.5">
      <c r="A84" s="44">
        <f t="shared" si="1"/>
        <v>28</v>
      </c>
      <c r="B84" s="42" t="s">
        <v>85</v>
      </c>
      <c r="C84" s="42" t="s">
        <v>136</v>
      </c>
      <c r="D84" s="44" t="s">
        <v>121</v>
      </c>
      <c r="E84" s="52">
        <v>272</v>
      </c>
      <c r="F84" s="58">
        <v>87</v>
      </c>
      <c r="G84" s="52">
        <v>0</v>
      </c>
      <c r="H84" s="52">
        <v>0</v>
      </c>
      <c r="I84" s="52">
        <v>0</v>
      </c>
      <c r="J84" s="52">
        <v>0</v>
      </c>
      <c r="K84" s="52">
        <v>91</v>
      </c>
      <c r="L84" s="52">
        <v>94</v>
      </c>
    </row>
    <row r="85" spans="1:12" ht="13.5">
      <c r="A85" s="44">
        <f t="shared" si="1"/>
        <v>29</v>
      </c>
      <c r="B85" s="42" t="s">
        <v>147</v>
      </c>
      <c r="C85" s="42" t="s">
        <v>136</v>
      </c>
      <c r="D85" s="44" t="s">
        <v>124</v>
      </c>
      <c r="E85" s="52">
        <v>266</v>
      </c>
      <c r="F85" s="58">
        <v>90</v>
      </c>
      <c r="G85" s="52">
        <v>85</v>
      </c>
      <c r="H85" s="52">
        <v>0</v>
      </c>
      <c r="I85" s="52">
        <v>0</v>
      </c>
      <c r="J85" s="52">
        <v>91</v>
      </c>
      <c r="K85" s="52">
        <v>0</v>
      </c>
      <c r="L85" s="52">
        <v>0</v>
      </c>
    </row>
    <row r="86" spans="1:12" ht="13.5">
      <c r="A86" s="44">
        <f t="shared" si="1"/>
        <v>30</v>
      </c>
      <c r="B86" s="42" t="s">
        <v>150</v>
      </c>
      <c r="C86" s="42" t="s">
        <v>136</v>
      </c>
      <c r="D86" s="44" t="s">
        <v>118</v>
      </c>
      <c r="E86" s="52">
        <v>186</v>
      </c>
      <c r="F86" s="58">
        <v>93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93</v>
      </c>
    </row>
    <row r="87" spans="1:12" ht="13.5">
      <c r="A87" s="44">
        <f t="shared" si="1"/>
        <v>31</v>
      </c>
      <c r="B87" s="42" t="s">
        <v>151</v>
      </c>
      <c r="C87" s="42" t="s">
        <v>136</v>
      </c>
      <c r="D87" s="44" t="s">
        <v>128</v>
      </c>
      <c r="E87" s="52">
        <v>91</v>
      </c>
      <c r="F87" s="58">
        <v>91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</row>
    <row r="88" spans="1:12" ht="13.5">
      <c r="A88" s="44">
        <f t="shared" si="1"/>
        <v>32</v>
      </c>
      <c r="B88" s="42" t="s">
        <v>152</v>
      </c>
      <c r="C88" s="42" t="s">
        <v>136</v>
      </c>
      <c r="D88" s="44" t="s">
        <v>120</v>
      </c>
      <c r="E88" s="52">
        <v>88</v>
      </c>
      <c r="F88" s="58">
        <v>0</v>
      </c>
      <c r="G88" s="52">
        <v>0</v>
      </c>
      <c r="H88" s="52">
        <v>0</v>
      </c>
      <c r="I88" s="52">
        <v>0</v>
      </c>
      <c r="J88" s="52">
        <v>88</v>
      </c>
      <c r="K88" s="52">
        <v>0</v>
      </c>
      <c r="L88" s="52">
        <v>0</v>
      </c>
    </row>
    <row r="89" spans="1:12" ht="13.5">
      <c r="A89" s="44">
        <f t="shared" si="1"/>
        <v>33</v>
      </c>
      <c r="B89" s="42" t="s">
        <v>153</v>
      </c>
      <c r="C89" s="42" t="s">
        <v>136</v>
      </c>
      <c r="D89" s="44" t="s">
        <v>131</v>
      </c>
      <c r="E89" s="52">
        <v>84</v>
      </c>
      <c r="F89" s="58">
        <v>0</v>
      </c>
      <c r="G89" s="52">
        <v>84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</row>
    <row r="90" spans="1:12" ht="13.5">
      <c r="A90" s="44">
        <f t="shared" si="1"/>
        <v>33</v>
      </c>
      <c r="B90" s="47" t="s">
        <v>188</v>
      </c>
      <c r="C90" s="47" t="s">
        <v>136</v>
      </c>
      <c r="D90" s="44" t="s">
        <v>128</v>
      </c>
      <c r="E90" s="58">
        <v>84</v>
      </c>
      <c r="F90" s="58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84</v>
      </c>
    </row>
    <row r="91" spans="6:12" ht="13.5">
      <c r="F91" s="80"/>
      <c r="G91" s="80"/>
      <c r="H91" s="80"/>
      <c r="I91" s="80"/>
      <c r="J91" s="80"/>
      <c r="K91" s="80"/>
      <c r="L91" s="80"/>
    </row>
    <row r="92" spans="1:12" ht="16.5">
      <c r="A92" s="93" t="s">
        <v>12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1:13" ht="13.5">
      <c r="A93" s="4"/>
      <c r="B93" s="4"/>
      <c r="C93" s="4"/>
      <c r="D93" s="4"/>
      <c r="E93" s="61"/>
      <c r="F93" s="54">
        <v>1</v>
      </c>
      <c r="G93" s="54">
        <v>2</v>
      </c>
      <c r="H93" s="54">
        <v>3</v>
      </c>
      <c r="I93" s="54">
        <v>4</v>
      </c>
      <c r="J93" s="54">
        <v>5</v>
      </c>
      <c r="K93" s="54">
        <v>6</v>
      </c>
      <c r="L93" s="54">
        <v>7</v>
      </c>
      <c r="M93" s="1" t="s">
        <v>190</v>
      </c>
    </row>
    <row r="94" spans="1:12" ht="13.5">
      <c r="A94" s="44">
        <v>1</v>
      </c>
      <c r="B94" s="42" t="s">
        <v>101</v>
      </c>
      <c r="C94" s="42" t="s">
        <v>157</v>
      </c>
      <c r="D94" s="44" t="s">
        <v>120</v>
      </c>
      <c r="E94" s="52">
        <v>471</v>
      </c>
      <c r="F94" s="58">
        <v>88</v>
      </c>
      <c r="G94" s="52">
        <v>95</v>
      </c>
      <c r="H94" s="52">
        <v>95</v>
      </c>
      <c r="I94" s="52">
        <v>88</v>
      </c>
      <c r="J94" s="52">
        <v>97</v>
      </c>
      <c r="K94" s="52">
        <v>93</v>
      </c>
      <c r="L94" s="52">
        <v>91</v>
      </c>
    </row>
    <row r="95" spans="1:12" ht="13.5">
      <c r="A95" s="44">
        <f>IF($E95=$E94,$A94,ROW(A95)-ROW($A$94)+1)</f>
        <v>2</v>
      </c>
      <c r="B95" s="42" t="s">
        <v>163</v>
      </c>
      <c r="C95" s="42" t="s">
        <v>157</v>
      </c>
      <c r="D95" s="44" t="s">
        <v>164</v>
      </c>
      <c r="E95" s="52">
        <v>465</v>
      </c>
      <c r="F95" s="58">
        <v>91</v>
      </c>
      <c r="G95" s="52">
        <v>0</v>
      </c>
      <c r="H95" s="52">
        <v>94</v>
      </c>
      <c r="I95" s="52">
        <v>94</v>
      </c>
      <c r="J95" s="52">
        <v>0</v>
      </c>
      <c r="K95" s="52">
        <v>92</v>
      </c>
      <c r="L95" s="52">
        <v>94</v>
      </c>
    </row>
    <row r="96" spans="1:13" ht="13.5">
      <c r="A96" s="44">
        <f>IF($E96=$E95,$A95,ROW(A96)-ROW($A$94)+1)</f>
        <v>3</v>
      </c>
      <c r="B96" s="42" t="s">
        <v>108</v>
      </c>
      <c r="C96" s="42" t="s">
        <v>157</v>
      </c>
      <c r="D96" s="44" t="s">
        <v>128</v>
      </c>
      <c r="E96" s="52">
        <v>461</v>
      </c>
      <c r="F96" s="58">
        <v>91</v>
      </c>
      <c r="G96" s="52">
        <v>89</v>
      </c>
      <c r="H96" s="52">
        <v>92</v>
      </c>
      <c r="I96" s="52">
        <v>95</v>
      </c>
      <c r="J96" s="52">
        <v>88</v>
      </c>
      <c r="K96" s="52">
        <v>93</v>
      </c>
      <c r="L96" s="52">
        <v>90</v>
      </c>
      <c r="M96" s="1">
        <v>47</v>
      </c>
    </row>
    <row r="97" spans="1:13" ht="13.5">
      <c r="A97" s="44">
        <v>4</v>
      </c>
      <c r="B97" s="42" t="s">
        <v>158</v>
      </c>
      <c r="C97" s="42" t="s">
        <v>157</v>
      </c>
      <c r="D97" s="44" t="s">
        <v>139</v>
      </c>
      <c r="E97" s="52">
        <v>461</v>
      </c>
      <c r="F97" s="58">
        <v>88</v>
      </c>
      <c r="G97" s="52">
        <v>93</v>
      </c>
      <c r="H97" s="52">
        <v>91</v>
      </c>
      <c r="I97" s="52">
        <v>92</v>
      </c>
      <c r="J97" s="52">
        <v>90</v>
      </c>
      <c r="K97" s="52">
        <v>88</v>
      </c>
      <c r="L97" s="52">
        <v>95</v>
      </c>
      <c r="M97" s="1">
        <v>44</v>
      </c>
    </row>
    <row r="98" spans="1:12" ht="13.5">
      <c r="A98" s="44">
        <f aca="true" t="shared" si="2" ref="A98:A122">IF($E98=$E97,$A97,ROW(A98)-ROW($A$94)+1)</f>
        <v>5</v>
      </c>
      <c r="B98" s="42" t="s">
        <v>114</v>
      </c>
      <c r="C98" s="42" t="s">
        <v>157</v>
      </c>
      <c r="D98" s="44" t="s">
        <v>146</v>
      </c>
      <c r="E98" s="52">
        <v>460</v>
      </c>
      <c r="F98" s="58">
        <v>87</v>
      </c>
      <c r="G98" s="52">
        <v>0</v>
      </c>
      <c r="H98" s="52">
        <v>95</v>
      </c>
      <c r="I98" s="52">
        <v>87</v>
      </c>
      <c r="J98" s="52">
        <v>0</v>
      </c>
      <c r="K98" s="52">
        <v>97</v>
      </c>
      <c r="L98" s="52">
        <v>94</v>
      </c>
    </row>
    <row r="99" spans="1:12" ht="13.5">
      <c r="A99" s="44">
        <f t="shared" si="2"/>
        <v>6</v>
      </c>
      <c r="B99" s="42" t="s">
        <v>165</v>
      </c>
      <c r="C99" s="42" t="s">
        <v>157</v>
      </c>
      <c r="D99" s="44" t="s">
        <v>144</v>
      </c>
      <c r="E99" s="52">
        <v>453</v>
      </c>
      <c r="F99" s="58">
        <v>0</v>
      </c>
      <c r="G99" s="52">
        <v>89</v>
      </c>
      <c r="H99" s="52">
        <v>93</v>
      </c>
      <c r="I99" s="52">
        <v>87</v>
      </c>
      <c r="J99" s="52">
        <v>0</v>
      </c>
      <c r="K99" s="52">
        <v>92</v>
      </c>
      <c r="L99" s="52">
        <v>92</v>
      </c>
    </row>
    <row r="100" spans="1:12" ht="13.5">
      <c r="A100" s="44">
        <f t="shared" si="2"/>
        <v>7</v>
      </c>
      <c r="B100" s="42" t="s">
        <v>104</v>
      </c>
      <c r="C100" s="42" t="s">
        <v>157</v>
      </c>
      <c r="D100" s="44" t="s">
        <v>120</v>
      </c>
      <c r="E100" s="52">
        <v>452</v>
      </c>
      <c r="F100" s="58">
        <v>90</v>
      </c>
      <c r="G100" s="52">
        <v>90</v>
      </c>
      <c r="H100" s="52">
        <v>87</v>
      </c>
      <c r="I100" s="52">
        <v>86</v>
      </c>
      <c r="J100" s="52">
        <v>90</v>
      </c>
      <c r="K100" s="52">
        <v>91</v>
      </c>
      <c r="L100" s="52">
        <v>91</v>
      </c>
    </row>
    <row r="101" spans="1:12" ht="13.5">
      <c r="A101" s="44">
        <f t="shared" si="2"/>
        <v>8</v>
      </c>
      <c r="B101" s="42" t="s">
        <v>159</v>
      </c>
      <c r="C101" s="42" t="s">
        <v>157</v>
      </c>
      <c r="D101" s="44" t="s">
        <v>139</v>
      </c>
      <c r="E101" s="52">
        <v>449</v>
      </c>
      <c r="F101" s="58">
        <v>91</v>
      </c>
      <c r="G101" s="52">
        <v>88</v>
      </c>
      <c r="H101" s="52">
        <v>90</v>
      </c>
      <c r="I101" s="52">
        <v>87</v>
      </c>
      <c r="J101" s="52">
        <v>90</v>
      </c>
      <c r="K101" s="52">
        <v>90</v>
      </c>
      <c r="L101" s="52">
        <v>84</v>
      </c>
    </row>
    <row r="102" spans="1:12" ht="13.5">
      <c r="A102" s="44">
        <f t="shared" si="2"/>
        <v>9</v>
      </c>
      <c r="B102" s="42" t="s">
        <v>107</v>
      </c>
      <c r="C102" s="42" t="s">
        <v>157</v>
      </c>
      <c r="D102" s="44" t="s">
        <v>120</v>
      </c>
      <c r="E102" s="52">
        <v>441</v>
      </c>
      <c r="F102" s="58">
        <v>94</v>
      </c>
      <c r="G102" s="52">
        <v>88</v>
      </c>
      <c r="H102" s="52">
        <v>0</v>
      </c>
      <c r="I102" s="52">
        <v>0</v>
      </c>
      <c r="J102" s="52">
        <v>89</v>
      </c>
      <c r="K102" s="52">
        <v>83</v>
      </c>
      <c r="L102" s="52">
        <v>87</v>
      </c>
    </row>
    <row r="103" spans="1:12" ht="13.5">
      <c r="A103" s="44">
        <f t="shared" si="2"/>
        <v>10</v>
      </c>
      <c r="B103" s="42" t="s">
        <v>160</v>
      </c>
      <c r="C103" s="42" t="s">
        <v>157</v>
      </c>
      <c r="D103" s="44" t="s">
        <v>139</v>
      </c>
      <c r="E103" s="52">
        <v>438</v>
      </c>
      <c r="F103" s="58">
        <v>81</v>
      </c>
      <c r="G103" s="52">
        <v>88</v>
      </c>
      <c r="H103" s="52">
        <v>89</v>
      </c>
      <c r="I103" s="52">
        <v>86</v>
      </c>
      <c r="J103" s="52">
        <v>87</v>
      </c>
      <c r="K103" s="52">
        <v>88</v>
      </c>
      <c r="L103" s="52">
        <v>0</v>
      </c>
    </row>
    <row r="104" spans="1:12" ht="13.5">
      <c r="A104" s="44">
        <f t="shared" si="2"/>
        <v>11</v>
      </c>
      <c r="B104" s="42" t="s">
        <v>112</v>
      </c>
      <c r="C104" s="42" t="s">
        <v>157</v>
      </c>
      <c r="D104" s="44" t="s">
        <v>161</v>
      </c>
      <c r="E104" s="52">
        <v>435</v>
      </c>
      <c r="F104" s="58">
        <v>92</v>
      </c>
      <c r="G104" s="52">
        <v>85</v>
      </c>
      <c r="H104" s="52">
        <v>87</v>
      </c>
      <c r="I104" s="52">
        <v>88</v>
      </c>
      <c r="J104" s="52">
        <v>83</v>
      </c>
      <c r="K104" s="52">
        <v>0</v>
      </c>
      <c r="L104" s="52">
        <v>0</v>
      </c>
    </row>
    <row r="105" spans="1:12" ht="13.5">
      <c r="A105" s="44">
        <f t="shared" si="2"/>
        <v>12</v>
      </c>
      <c r="B105" s="42" t="s">
        <v>111</v>
      </c>
      <c r="C105" s="42" t="s">
        <v>157</v>
      </c>
      <c r="D105" s="44" t="s">
        <v>120</v>
      </c>
      <c r="E105" s="52">
        <v>429</v>
      </c>
      <c r="F105" s="58">
        <v>92</v>
      </c>
      <c r="G105" s="52">
        <v>73</v>
      </c>
      <c r="H105" s="52">
        <v>92</v>
      </c>
      <c r="I105" s="52">
        <v>79</v>
      </c>
      <c r="J105" s="52">
        <v>84</v>
      </c>
      <c r="K105" s="52">
        <v>75</v>
      </c>
      <c r="L105" s="52">
        <v>82</v>
      </c>
    </row>
    <row r="106" spans="1:12" ht="13.5">
      <c r="A106" s="44">
        <f t="shared" si="2"/>
        <v>13</v>
      </c>
      <c r="B106" s="42" t="s">
        <v>109</v>
      </c>
      <c r="C106" s="42" t="s">
        <v>157</v>
      </c>
      <c r="D106" s="44" t="s">
        <v>124</v>
      </c>
      <c r="E106" s="52">
        <v>428</v>
      </c>
      <c r="F106" s="58">
        <v>83</v>
      </c>
      <c r="G106" s="52">
        <v>81</v>
      </c>
      <c r="H106" s="52">
        <v>85</v>
      </c>
      <c r="I106" s="52">
        <v>87</v>
      </c>
      <c r="J106" s="52">
        <v>84</v>
      </c>
      <c r="K106" s="52">
        <v>89</v>
      </c>
      <c r="L106" s="52">
        <v>78</v>
      </c>
    </row>
    <row r="107" spans="1:12" ht="13.5">
      <c r="A107" s="44">
        <f t="shared" si="2"/>
        <v>14</v>
      </c>
      <c r="B107" s="42" t="s">
        <v>113</v>
      </c>
      <c r="C107" s="42" t="s">
        <v>157</v>
      </c>
      <c r="D107" s="44" t="s">
        <v>118</v>
      </c>
      <c r="E107" s="52">
        <v>425</v>
      </c>
      <c r="F107" s="58">
        <v>71</v>
      </c>
      <c r="G107" s="52">
        <v>86</v>
      </c>
      <c r="H107" s="52">
        <v>86</v>
      </c>
      <c r="I107" s="52">
        <v>89</v>
      </c>
      <c r="J107" s="52">
        <v>78</v>
      </c>
      <c r="K107" s="52">
        <v>86</v>
      </c>
      <c r="L107" s="52">
        <v>77</v>
      </c>
    </row>
    <row r="108" spans="1:12" ht="13.5">
      <c r="A108" s="44">
        <f t="shared" si="2"/>
        <v>15</v>
      </c>
      <c r="B108" s="42" t="s">
        <v>162</v>
      </c>
      <c r="C108" s="42" t="s">
        <v>157</v>
      </c>
      <c r="D108" s="44" t="s">
        <v>139</v>
      </c>
      <c r="E108" s="52">
        <v>421</v>
      </c>
      <c r="F108" s="58">
        <v>82</v>
      </c>
      <c r="G108" s="52">
        <v>78</v>
      </c>
      <c r="H108" s="52">
        <v>73</v>
      </c>
      <c r="I108" s="52">
        <v>85</v>
      </c>
      <c r="J108" s="52">
        <v>89</v>
      </c>
      <c r="K108" s="52">
        <v>87</v>
      </c>
      <c r="L108" s="52">
        <v>0</v>
      </c>
    </row>
    <row r="109" spans="1:12" ht="13.5">
      <c r="A109" s="44">
        <f t="shared" si="2"/>
        <v>16</v>
      </c>
      <c r="B109" s="42" t="s">
        <v>103</v>
      </c>
      <c r="C109" s="42" t="s">
        <v>157</v>
      </c>
      <c r="D109" s="44" t="s">
        <v>128</v>
      </c>
      <c r="E109" s="52">
        <v>377</v>
      </c>
      <c r="F109" s="58">
        <v>0</v>
      </c>
      <c r="G109" s="52">
        <v>0</v>
      </c>
      <c r="H109" s="52">
        <v>0</v>
      </c>
      <c r="I109" s="52">
        <v>96</v>
      </c>
      <c r="J109" s="52">
        <v>94</v>
      </c>
      <c r="K109" s="52">
        <v>94</v>
      </c>
      <c r="L109" s="52">
        <v>93</v>
      </c>
    </row>
    <row r="110" spans="1:12" ht="13.5">
      <c r="A110" s="44">
        <f t="shared" si="2"/>
        <v>17</v>
      </c>
      <c r="B110" s="42" t="s">
        <v>110</v>
      </c>
      <c r="C110" s="42" t="s">
        <v>157</v>
      </c>
      <c r="D110" s="44" t="s">
        <v>144</v>
      </c>
      <c r="E110" s="52">
        <v>340</v>
      </c>
      <c r="F110" s="58">
        <v>0</v>
      </c>
      <c r="G110" s="52">
        <v>86</v>
      </c>
      <c r="H110" s="52">
        <v>0</v>
      </c>
      <c r="I110" s="52">
        <v>90</v>
      </c>
      <c r="J110" s="52">
        <v>84</v>
      </c>
      <c r="K110" s="52">
        <v>0</v>
      </c>
      <c r="L110" s="52">
        <v>80</v>
      </c>
    </row>
    <row r="111" spans="1:12" ht="13.5">
      <c r="A111" s="44">
        <f t="shared" si="2"/>
        <v>18</v>
      </c>
      <c r="B111" s="42" t="s">
        <v>116</v>
      </c>
      <c r="C111" s="42" t="s">
        <v>157</v>
      </c>
      <c r="D111" s="44" t="s">
        <v>146</v>
      </c>
      <c r="E111" s="52">
        <v>337</v>
      </c>
      <c r="F111" s="58">
        <v>77</v>
      </c>
      <c r="G111" s="52">
        <v>0</v>
      </c>
      <c r="H111" s="52">
        <v>90</v>
      </c>
      <c r="I111" s="52">
        <v>0</v>
      </c>
      <c r="J111" s="52">
        <v>0</v>
      </c>
      <c r="K111" s="52">
        <v>86</v>
      </c>
      <c r="L111" s="52">
        <v>84</v>
      </c>
    </row>
    <row r="112" spans="1:12" ht="13.5">
      <c r="A112" s="44">
        <f t="shared" si="2"/>
        <v>19</v>
      </c>
      <c r="B112" s="42" t="s">
        <v>166</v>
      </c>
      <c r="C112" s="42" t="s">
        <v>157</v>
      </c>
      <c r="D112" s="44" t="s">
        <v>139</v>
      </c>
      <c r="E112" s="52">
        <v>261</v>
      </c>
      <c r="F112" s="58">
        <v>0</v>
      </c>
      <c r="G112" s="52">
        <v>0</v>
      </c>
      <c r="H112" s="52">
        <v>86</v>
      </c>
      <c r="I112" s="52">
        <v>87</v>
      </c>
      <c r="J112" s="52">
        <v>88</v>
      </c>
      <c r="K112" s="52">
        <v>0</v>
      </c>
      <c r="L112" s="52">
        <v>0</v>
      </c>
    </row>
    <row r="113" spans="1:12" ht="13.5">
      <c r="A113" s="44">
        <f t="shared" si="2"/>
        <v>20</v>
      </c>
      <c r="B113" s="42" t="s">
        <v>167</v>
      </c>
      <c r="C113" s="42" t="s">
        <v>157</v>
      </c>
      <c r="D113" s="44" t="s">
        <v>146</v>
      </c>
      <c r="E113" s="52">
        <v>258</v>
      </c>
      <c r="F113" s="58">
        <v>87</v>
      </c>
      <c r="G113" s="52">
        <v>0</v>
      </c>
      <c r="H113" s="52">
        <v>0</v>
      </c>
      <c r="I113" s="52">
        <v>88</v>
      </c>
      <c r="J113" s="52">
        <v>0</v>
      </c>
      <c r="K113" s="52">
        <v>83</v>
      </c>
      <c r="L113" s="52">
        <v>0</v>
      </c>
    </row>
    <row r="114" spans="1:12" ht="13.5">
      <c r="A114" s="44">
        <f t="shared" si="2"/>
        <v>21</v>
      </c>
      <c r="B114" s="42" t="s">
        <v>172</v>
      </c>
      <c r="C114" s="42" t="s">
        <v>157</v>
      </c>
      <c r="D114" s="44" t="s">
        <v>128</v>
      </c>
      <c r="E114" s="52">
        <v>183</v>
      </c>
      <c r="F114" s="58"/>
      <c r="G114" s="52">
        <v>0</v>
      </c>
      <c r="H114" s="52">
        <v>0</v>
      </c>
      <c r="I114" s="52">
        <v>90</v>
      </c>
      <c r="J114" s="52">
        <v>0</v>
      </c>
      <c r="K114" s="52">
        <v>0</v>
      </c>
      <c r="L114" s="52">
        <v>93</v>
      </c>
    </row>
    <row r="115" spans="1:12" ht="13.5">
      <c r="A115" s="44">
        <f t="shared" si="2"/>
        <v>22</v>
      </c>
      <c r="B115" s="1" t="s">
        <v>115</v>
      </c>
      <c r="C115" s="1" t="s">
        <v>157</v>
      </c>
      <c r="D115" s="3" t="s">
        <v>146</v>
      </c>
      <c r="E115" s="52">
        <v>179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89</v>
      </c>
      <c r="L115" s="52">
        <v>90</v>
      </c>
    </row>
    <row r="116" spans="1:12" ht="13.5">
      <c r="A116" s="44">
        <f t="shared" si="2"/>
        <v>23</v>
      </c>
      <c r="B116" s="1" t="s">
        <v>168</v>
      </c>
      <c r="C116" s="1" t="s">
        <v>157</v>
      </c>
      <c r="D116" s="3" t="s">
        <v>169</v>
      </c>
      <c r="E116" s="52">
        <v>150</v>
      </c>
      <c r="F116" s="52">
        <v>81</v>
      </c>
      <c r="G116" s="52">
        <v>69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</row>
    <row r="117" spans="1:12" ht="13.5">
      <c r="A117" s="44">
        <f t="shared" si="2"/>
        <v>24</v>
      </c>
      <c r="B117" s="1" t="s">
        <v>170</v>
      </c>
      <c r="C117" s="1" t="s">
        <v>157</v>
      </c>
      <c r="D117" s="3" t="s">
        <v>128</v>
      </c>
      <c r="E117" s="52">
        <v>96</v>
      </c>
      <c r="F117" s="52"/>
      <c r="G117" s="52">
        <v>0</v>
      </c>
      <c r="H117" s="52">
        <v>0</v>
      </c>
      <c r="I117" s="52">
        <v>96</v>
      </c>
      <c r="J117" s="52">
        <v>0</v>
      </c>
      <c r="K117" s="52">
        <v>0</v>
      </c>
      <c r="L117" s="52">
        <v>0</v>
      </c>
    </row>
    <row r="118" spans="1:12" ht="13.5">
      <c r="A118" s="44">
        <f t="shared" si="2"/>
        <v>25</v>
      </c>
      <c r="B118" s="1" t="s">
        <v>102</v>
      </c>
      <c r="C118" s="1" t="s">
        <v>157</v>
      </c>
      <c r="D118" s="3" t="s">
        <v>171</v>
      </c>
      <c r="E118" s="52">
        <v>94</v>
      </c>
      <c r="F118" s="52">
        <v>0</v>
      </c>
      <c r="G118" s="52">
        <v>0</v>
      </c>
      <c r="H118" s="52">
        <v>0</v>
      </c>
      <c r="I118" s="52">
        <v>0</v>
      </c>
      <c r="J118" s="52">
        <v>94</v>
      </c>
      <c r="K118" s="52">
        <v>0</v>
      </c>
      <c r="L118" s="52">
        <v>0</v>
      </c>
    </row>
    <row r="119" spans="1:12" ht="13.5">
      <c r="A119" s="44">
        <f t="shared" si="2"/>
        <v>26</v>
      </c>
      <c r="B119" s="1" t="s">
        <v>173</v>
      </c>
      <c r="C119" s="1" t="s">
        <v>157</v>
      </c>
      <c r="D119" s="3" t="s">
        <v>121</v>
      </c>
      <c r="E119" s="52">
        <v>89</v>
      </c>
      <c r="F119" s="52">
        <v>89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</row>
    <row r="120" spans="1:12" ht="13.5">
      <c r="A120" s="44">
        <f t="shared" si="2"/>
        <v>27</v>
      </c>
      <c r="B120" s="1" t="s">
        <v>174</v>
      </c>
      <c r="C120" s="1" t="s">
        <v>157</v>
      </c>
      <c r="D120" s="3" t="s">
        <v>121</v>
      </c>
      <c r="E120" s="52">
        <v>84</v>
      </c>
      <c r="F120" s="52">
        <v>84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</row>
    <row r="121" spans="1:12" ht="13.5">
      <c r="A121" s="44">
        <f t="shared" si="2"/>
        <v>28</v>
      </c>
      <c r="B121" s="1" t="s">
        <v>175</v>
      </c>
      <c r="C121" s="1" t="s">
        <v>157</v>
      </c>
      <c r="D121" s="3" t="s">
        <v>130</v>
      </c>
      <c r="E121" s="52">
        <v>74</v>
      </c>
      <c r="F121" s="52">
        <v>74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</row>
    <row r="122" spans="1:12" ht="13.5">
      <c r="A122" s="44">
        <f t="shared" si="2"/>
        <v>29</v>
      </c>
      <c r="B122" s="1" t="s">
        <v>176</v>
      </c>
      <c r="C122" s="1" t="s">
        <v>157</v>
      </c>
      <c r="D122" s="3" t="s">
        <v>121</v>
      </c>
      <c r="E122" s="52">
        <v>72</v>
      </c>
      <c r="F122" s="52">
        <v>72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</row>
  </sheetData>
  <sheetProtection/>
  <autoFilter ref="A14:L112"/>
  <mergeCells count="15">
    <mergeCell ref="A1:L1"/>
    <mergeCell ref="A3:L3"/>
    <mergeCell ref="A5:L5"/>
    <mergeCell ref="F9:L9"/>
    <mergeCell ref="A7:L7"/>
    <mergeCell ref="F10:L10"/>
    <mergeCell ref="A10:E10"/>
    <mergeCell ref="A9:E9"/>
    <mergeCell ref="A36:L36"/>
    <mergeCell ref="F13:L13"/>
    <mergeCell ref="A44:L44"/>
    <mergeCell ref="A92:L92"/>
    <mergeCell ref="A51:L51"/>
    <mergeCell ref="A16:L16"/>
    <mergeCell ref="A55:L55"/>
  </mergeCells>
  <printOptions/>
  <pageMargins left="0" right="0" top="0.3937007874015748" bottom="0.3937007874015748" header="0" footer="0"/>
  <pageSetup horizontalDpi="300" verticalDpi="300" orientation="portrait" paperSize="9" r:id="rId1"/>
  <rowBreaks count="2" manualBreakCount="2">
    <brk id="54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22">
      <selection activeCell="B2" sqref="B2:G2"/>
    </sheetView>
  </sheetViews>
  <sheetFormatPr defaultColWidth="11.421875" defaultRowHeight="12.75"/>
  <cols>
    <col min="1" max="2" width="11.421875" style="0" customWidth="1"/>
    <col min="3" max="3" width="16.8515625" style="0" customWidth="1"/>
    <col min="4" max="4" width="10.28125" style="0" customWidth="1"/>
    <col min="5" max="5" width="5.421875" style="0" customWidth="1"/>
    <col min="6" max="12" width="6.140625" style="0" customWidth="1"/>
  </cols>
  <sheetData>
    <row r="1" spans="1:25" ht="19.5">
      <c r="A1" s="100" t="s">
        <v>36</v>
      </c>
      <c r="B1" s="100"/>
      <c r="C1" s="100"/>
      <c r="D1" s="100"/>
      <c r="E1" s="100"/>
      <c r="F1" s="101"/>
      <c r="G1" s="101"/>
      <c r="H1" s="101"/>
      <c r="I1" s="101"/>
      <c r="J1" s="107"/>
      <c r="K1" s="107"/>
      <c r="L1" s="107"/>
      <c r="M1" s="49"/>
      <c r="N1" s="49"/>
      <c r="O1" s="49"/>
      <c r="P1" s="49"/>
      <c r="Q1" s="49"/>
      <c r="R1" s="49"/>
      <c r="S1" s="50"/>
      <c r="T1" s="51"/>
      <c r="U1" s="51"/>
      <c r="V1" s="51"/>
      <c r="W1" s="5"/>
      <c r="X1" s="5"/>
      <c r="Y1" s="5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25" ht="19.5">
      <c r="A3" s="100" t="s">
        <v>1</v>
      </c>
      <c r="B3" s="100"/>
      <c r="C3" s="100"/>
      <c r="D3" s="100"/>
      <c r="E3" s="100"/>
      <c r="F3" s="101"/>
      <c r="G3" s="102"/>
      <c r="H3" s="102"/>
      <c r="I3" s="102"/>
      <c r="J3" s="92"/>
      <c r="K3" s="92"/>
      <c r="L3" s="92"/>
      <c r="M3" s="49"/>
      <c r="N3" s="49"/>
      <c r="O3" s="49"/>
      <c r="P3" s="49"/>
      <c r="Q3" s="49"/>
      <c r="R3" s="49"/>
      <c r="S3" s="50"/>
      <c r="T3" s="51"/>
      <c r="U3" s="51"/>
      <c r="V3" s="51"/>
      <c r="W3" s="5"/>
      <c r="X3" s="5"/>
      <c r="Y3" s="5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12" ht="12.75">
      <c r="A5" s="98" t="s">
        <v>52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1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25" ht="19.5">
      <c r="A7" s="100" t="s">
        <v>37</v>
      </c>
      <c r="B7" s="100"/>
      <c r="C7" s="100"/>
      <c r="D7" s="100"/>
      <c r="E7" s="100"/>
      <c r="F7" s="101"/>
      <c r="G7" s="102"/>
      <c r="H7" s="102"/>
      <c r="I7" s="102"/>
      <c r="J7" s="92"/>
      <c r="K7" s="92"/>
      <c r="L7" s="92"/>
      <c r="M7" s="49"/>
      <c r="N7" s="49"/>
      <c r="O7" s="49"/>
      <c r="P7" s="49"/>
      <c r="Q7" s="49"/>
      <c r="R7" s="49"/>
      <c r="S7" s="50"/>
      <c r="T7" s="51"/>
      <c r="U7" s="51"/>
      <c r="V7" s="51"/>
      <c r="W7" s="5"/>
      <c r="X7" s="5"/>
      <c r="Y7" s="5"/>
    </row>
    <row r="8" spans="1:12" ht="13.5">
      <c r="A8" s="4"/>
      <c r="B8" s="4"/>
      <c r="C8" s="4"/>
      <c r="D8" s="4"/>
      <c r="E8" s="4"/>
      <c r="F8" s="8"/>
      <c r="G8" s="9"/>
      <c r="H8" s="9"/>
      <c r="I8" s="9"/>
      <c r="J8" s="37"/>
      <c r="K8" s="37"/>
      <c r="L8" s="37"/>
    </row>
    <row r="9" spans="1:12" ht="13.5">
      <c r="A9" s="90" t="str">
        <f>'Indiv.'!A9</f>
        <v>Berekend op 7 wedstrijden</v>
      </c>
      <c r="B9" s="90"/>
      <c r="C9" s="90"/>
      <c r="D9" s="90"/>
      <c r="E9" s="91" t="str">
        <f>'Indiv.'!F9</f>
        <v>Calculé sur 7 concours</v>
      </c>
      <c r="F9" s="91"/>
      <c r="G9" s="91"/>
      <c r="H9" s="91"/>
      <c r="I9" s="92"/>
      <c r="J9" s="92"/>
      <c r="K9" s="92"/>
      <c r="L9" s="92"/>
    </row>
    <row r="10" spans="1:12" ht="13.5">
      <c r="A10" s="90"/>
      <c r="B10" s="90"/>
      <c r="C10" s="90"/>
      <c r="D10" s="90"/>
      <c r="E10" s="91"/>
      <c r="F10" s="91"/>
      <c r="G10" s="91"/>
      <c r="H10" s="91"/>
      <c r="I10" s="92"/>
      <c r="J10" s="92"/>
      <c r="K10" s="92"/>
      <c r="L10" s="92"/>
    </row>
    <row r="11" spans="1:12" ht="13.5">
      <c r="A11" s="1"/>
      <c r="B11" s="1"/>
      <c r="C11" s="1"/>
      <c r="D11" s="1"/>
      <c r="E11" s="3" t="s">
        <v>35</v>
      </c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</row>
    <row r="12" spans="1:12" ht="13.5">
      <c r="A12" s="1"/>
      <c r="B12" s="1"/>
      <c r="C12" s="1"/>
      <c r="D12" s="1"/>
      <c r="E12" s="3"/>
      <c r="F12" s="3"/>
      <c r="G12" s="3"/>
      <c r="H12" s="3"/>
      <c r="I12" s="3"/>
      <c r="J12" s="3"/>
      <c r="K12" s="3"/>
      <c r="L12" s="3"/>
    </row>
    <row r="13" spans="1:12" ht="13.5">
      <c r="A13" s="90" t="s">
        <v>39</v>
      </c>
      <c r="B13" s="90"/>
      <c r="C13" s="90"/>
      <c r="D13" s="6" t="s">
        <v>15</v>
      </c>
      <c r="E13" s="64">
        <f>SUM(LARGE(F13:L13,1),LARGE(F13:L13,2),LARGE(F13:L13,3),LARGE(F13:L13,4),LARGE(F13:L13,5))</f>
        <v>1957</v>
      </c>
      <c r="F13" s="14">
        <v>383</v>
      </c>
      <c r="G13" s="63">
        <v>393</v>
      </c>
      <c r="H13" s="63">
        <v>393</v>
      </c>
      <c r="I13" s="63">
        <v>392</v>
      </c>
      <c r="J13" s="63">
        <v>0</v>
      </c>
      <c r="K13" s="63">
        <v>390</v>
      </c>
      <c r="L13" s="63">
        <v>389</v>
      </c>
    </row>
    <row r="14" spans="1:12" ht="13.5">
      <c r="A14" s="1"/>
      <c r="B14" s="1"/>
      <c r="C14" s="1"/>
      <c r="D14" s="1" t="s">
        <v>34</v>
      </c>
      <c r="E14" s="38"/>
      <c r="F14" s="38">
        <v>38</v>
      </c>
      <c r="G14" s="38">
        <v>40</v>
      </c>
      <c r="H14" s="38">
        <v>40</v>
      </c>
      <c r="I14" s="38">
        <v>39</v>
      </c>
      <c r="J14" s="38"/>
      <c r="K14" s="38">
        <v>39</v>
      </c>
      <c r="L14" s="38">
        <v>38</v>
      </c>
    </row>
    <row r="16" spans="1:12" ht="13.5">
      <c r="A16" s="90" t="s">
        <v>40</v>
      </c>
      <c r="B16" s="90"/>
      <c r="C16" s="90"/>
      <c r="D16" s="6" t="s">
        <v>15</v>
      </c>
      <c r="E16" s="64">
        <f>SUM(LARGE(F16:L16,1),LARGE(F16:L16,2),LARGE(F16:L16,3),LARGE(F16:L16,4),LARGE(F16:L16,5))</f>
        <v>1878</v>
      </c>
      <c r="F16" s="14">
        <v>373</v>
      </c>
      <c r="G16" s="63">
        <v>343</v>
      </c>
      <c r="H16" s="63">
        <v>366</v>
      </c>
      <c r="I16" s="63">
        <v>387</v>
      </c>
      <c r="J16" s="63">
        <v>366</v>
      </c>
      <c r="K16" s="63">
        <v>373</v>
      </c>
      <c r="L16" s="63">
        <v>379</v>
      </c>
    </row>
    <row r="17" spans="1:12" ht="13.5">
      <c r="A17" s="1"/>
      <c r="B17" s="1"/>
      <c r="C17" s="1"/>
      <c r="D17" s="1" t="s">
        <v>34</v>
      </c>
      <c r="E17" s="38"/>
      <c r="F17" s="38">
        <v>38</v>
      </c>
      <c r="G17" s="38">
        <v>34</v>
      </c>
      <c r="H17" s="38">
        <v>37</v>
      </c>
      <c r="I17" s="38">
        <v>39</v>
      </c>
      <c r="J17" s="38">
        <v>35</v>
      </c>
      <c r="K17" s="38">
        <v>39</v>
      </c>
      <c r="L17" s="38">
        <v>40</v>
      </c>
    </row>
    <row r="19" spans="1:12" ht="13.5">
      <c r="A19" s="90" t="s">
        <v>42</v>
      </c>
      <c r="B19" s="90"/>
      <c r="C19" s="90"/>
      <c r="D19" s="6" t="s">
        <v>15</v>
      </c>
      <c r="E19" s="64">
        <f>SUM(LARGE(F19:L19,1),LARGE(F19:L19,2),LARGE(F19:L19,3),LARGE(F19:L19,4),LARGE(F19:L19,5))</f>
        <v>1877</v>
      </c>
      <c r="F19" s="14">
        <v>381</v>
      </c>
      <c r="G19" s="63">
        <v>375</v>
      </c>
      <c r="H19" s="63">
        <v>369</v>
      </c>
      <c r="I19" s="63">
        <v>373</v>
      </c>
      <c r="J19" s="63">
        <v>376</v>
      </c>
      <c r="K19" s="63">
        <v>372</v>
      </c>
      <c r="L19" s="63">
        <v>371</v>
      </c>
    </row>
    <row r="20" spans="1:12" ht="13.5">
      <c r="A20" s="1"/>
      <c r="B20" s="1"/>
      <c r="C20" s="1"/>
      <c r="D20" s="1" t="s">
        <v>34</v>
      </c>
      <c r="E20" s="38"/>
      <c r="F20" s="38">
        <v>39</v>
      </c>
      <c r="G20" s="38">
        <v>39</v>
      </c>
      <c r="H20" s="38">
        <v>36</v>
      </c>
      <c r="I20" s="38">
        <v>37</v>
      </c>
      <c r="J20" s="38">
        <v>39</v>
      </c>
      <c r="K20" s="38">
        <v>40</v>
      </c>
      <c r="L20" s="38">
        <v>36</v>
      </c>
    </row>
    <row r="22" spans="1:12" ht="13.5">
      <c r="A22" s="90" t="s">
        <v>54</v>
      </c>
      <c r="B22" s="90"/>
      <c r="C22" s="90"/>
      <c r="D22" s="6" t="s">
        <v>15</v>
      </c>
      <c r="E22" s="64">
        <f>SUM(LARGE(F22:L22,1),LARGE(F22:L22,2),LARGE(F22:L22,3),LARGE(F22:L22,4),LARGE(F22:L22,5))</f>
        <v>1839</v>
      </c>
      <c r="F22" s="14">
        <v>364</v>
      </c>
      <c r="G22" s="63">
        <v>362</v>
      </c>
      <c r="H22" s="63">
        <v>373</v>
      </c>
      <c r="I22" s="63">
        <v>354</v>
      </c>
      <c r="J22" s="63">
        <v>372</v>
      </c>
      <c r="K22" s="63">
        <v>365</v>
      </c>
      <c r="L22" s="63">
        <v>365</v>
      </c>
    </row>
    <row r="23" spans="1:12" ht="13.5">
      <c r="A23" s="1"/>
      <c r="B23" s="1"/>
      <c r="C23" s="1"/>
      <c r="D23" s="1" t="s">
        <v>34</v>
      </c>
      <c r="E23" s="38"/>
      <c r="F23" s="38">
        <v>37</v>
      </c>
      <c r="G23" s="38">
        <v>39</v>
      </c>
      <c r="H23" s="38">
        <v>39</v>
      </c>
      <c r="I23" s="38">
        <v>34</v>
      </c>
      <c r="J23" s="38">
        <v>38</v>
      </c>
      <c r="K23" s="38">
        <v>35</v>
      </c>
      <c r="L23" s="38">
        <v>40</v>
      </c>
    </row>
    <row r="25" spans="1:12" ht="13.5">
      <c r="A25" s="90" t="s">
        <v>44</v>
      </c>
      <c r="B25" s="90"/>
      <c r="C25" s="90"/>
      <c r="D25" s="6" t="s">
        <v>15</v>
      </c>
      <c r="E25" s="81">
        <f>SUM(LARGE(F25:L25,1),LARGE(F25:L25,2),LARGE(F25:L25,3),LARGE(F25:L25,4),LARGE(F25:L25,5))</f>
        <v>1834</v>
      </c>
      <c r="F25" s="82">
        <v>361</v>
      </c>
      <c r="G25" s="83">
        <v>374</v>
      </c>
      <c r="H25" s="83">
        <v>366</v>
      </c>
      <c r="I25" s="83">
        <v>355</v>
      </c>
      <c r="J25" s="83">
        <v>373</v>
      </c>
      <c r="K25" s="83">
        <v>360</v>
      </c>
      <c r="L25" s="83">
        <v>357</v>
      </c>
    </row>
    <row r="26" spans="1:12" ht="13.5">
      <c r="A26" s="1"/>
      <c r="B26" s="1"/>
      <c r="C26" s="1"/>
      <c r="D26" s="1" t="s">
        <v>34</v>
      </c>
      <c r="E26" s="84">
        <f>F26+G26+H26+J26+K26</f>
        <v>191</v>
      </c>
      <c r="F26" s="84">
        <v>39</v>
      </c>
      <c r="G26" s="84">
        <v>38</v>
      </c>
      <c r="H26" s="84">
        <v>38</v>
      </c>
      <c r="I26" s="85">
        <v>36</v>
      </c>
      <c r="J26" s="84">
        <v>39</v>
      </c>
      <c r="K26" s="84">
        <v>37</v>
      </c>
      <c r="L26" s="85">
        <v>35</v>
      </c>
    </row>
    <row r="27" spans="5:12" ht="12.75">
      <c r="E27" s="86"/>
      <c r="F27" s="86"/>
      <c r="G27" s="86"/>
      <c r="H27" s="86"/>
      <c r="I27" s="86"/>
      <c r="J27" s="86"/>
      <c r="K27" s="86"/>
      <c r="L27" s="86"/>
    </row>
    <row r="28" spans="1:12" ht="13.5">
      <c r="A28" s="90" t="s">
        <v>33</v>
      </c>
      <c r="B28" s="90"/>
      <c r="C28" s="90"/>
      <c r="D28" s="6" t="s">
        <v>16</v>
      </c>
      <c r="E28" s="81">
        <f>SUM(LARGE(F28:L28,1),LARGE(F28:L28,2),LARGE(F28:L28,3),LARGE(F28:L28,4),LARGE(F28:L28,5))</f>
        <v>1834</v>
      </c>
      <c r="F28" s="82">
        <v>367</v>
      </c>
      <c r="G28" s="83">
        <v>364</v>
      </c>
      <c r="H28" s="83">
        <v>362</v>
      </c>
      <c r="I28" s="83">
        <v>358</v>
      </c>
      <c r="J28" s="83">
        <v>368</v>
      </c>
      <c r="K28" s="83">
        <v>367</v>
      </c>
      <c r="L28" s="83">
        <v>368</v>
      </c>
    </row>
    <row r="29" spans="1:12" ht="13.5">
      <c r="A29" s="1"/>
      <c r="B29" s="1"/>
      <c r="C29" s="1"/>
      <c r="D29" s="1" t="s">
        <v>17</v>
      </c>
      <c r="E29" s="84">
        <f>F29+G29+J29+K29+L29</f>
        <v>182</v>
      </c>
      <c r="F29" s="84">
        <v>38</v>
      </c>
      <c r="G29" s="84">
        <v>38</v>
      </c>
      <c r="H29" s="85">
        <v>37</v>
      </c>
      <c r="I29" s="85">
        <v>36</v>
      </c>
      <c r="J29" s="84">
        <v>33</v>
      </c>
      <c r="K29" s="84">
        <v>37</v>
      </c>
      <c r="L29" s="84">
        <v>36</v>
      </c>
    </row>
    <row r="31" spans="1:12" ht="13.5">
      <c r="A31" s="90" t="s">
        <v>43</v>
      </c>
      <c r="B31" s="90"/>
      <c r="C31" s="90"/>
      <c r="D31" s="6" t="s">
        <v>15</v>
      </c>
      <c r="E31" s="64">
        <f>SUM(LARGE(F31:L31,1),LARGE(F31:L31,2),LARGE(F31:L31,3),LARGE(F31:L31,4),LARGE(F31:L31,5))</f>
        <v>1067</v>
      </c>
      <c r="F31" s="14">
        <v>336</v>
      </c>
      <c r="G31" s="63">
        <v>0</v>
      </c>
      <c r="H31" s="63">
        <v>0</v>
      </c>
      <c r="I31" s="63">
        <v>0</v>
      </c>
      <c r="J31" s="63">
        <v>0</v>
      </c>
      <c r="K31" s="63">
        <v>367</v>
      </c>
      <c r="L31" s="63">
        <v>364</v>
      </c>
    </row>
    <row r="32" spans="1:12" ht="13.5">
      <c r="A32" s="1"/>
      <c r="B32" s="1"/>
      <c r="C32" s="1"/>
      <c r="D32" s="1" t="s">
        <v>34</v>
      </c>
      <c r="E32" s="38"/>
      <c r="F32" s="38">
        <v>35</v>
      </c>
      <c r="G32" s="38"/>
      <c r="H32" s="38"/>
      <c r="I32" s="38"/>
      <c r="J32" s="38"/>
      <c r="K32" s="38">
        <v>39</v>
      </c>
      <c r="L32" s="38">
        <v>38</v>
      </c>
    </row>
    <row r="34" spans="1:12" ht="13.5">
      <c r="A34" s="90" t="s">
        <v>41</v>
      </c>
      <c r="B34" s="90"/>
      <c r="C34" s="90"/>
      <c r="D34" s="6" t="s">
        <v>15</v>
      </c>
      <c r="E34" s="64">
        <f>SUM(LARGE(F34:L34,1),LARGE(F34:L34,2),LARGE(F34:L34,3),LARGE(F34:L34,4),LARGE(F34:L34,5))</f>
        <v>724</v>
      </c>
      <c r="F34" s="14">
        <v>359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365</v>
      </c>
    </row>
    <row r="35" spans="1:12" ht="13.5">
      <c r="A35" s="1"/>
      <c r="B35" s="1"/>
      <c r="C35" s="1"/>
      <c r="D35" s="1" t="s">
        <v>34</v>
      </c>
      <c r="E35" s="38"/>
      <c r="F35" s="38">
        <v>34</v>
      </c>
      <c r="G35" s="38"/>
      <c r="H35" s="38"/>
      <c r="I35" s="38"/>
      <c r="J35" s="38"/>
      <c r="K35" s="38"/>
      <c r="L35" s="38">
        <v>35</v>
      </c>
    </row>
    <row r="37" spans="1:12" ht="13.5">
      <c r="A37" s="90" t="s">
        <v>47</v>
      </c>
      <c r="B37" s="90"/>
      <c r="C37" s="90"/>
      <c r="D37" s="6" t="s">
        <v>15</v>
      </c>
      <c r="E37" s="64">
        <f>SUM(LARGE(F37:L37,1),LARGE(F37:L37,2),LARGE(F37:L37,3),LARGE(F37:L37,4),LARGE(F37:L37,5))</f>
        <v>350</v>
      </c>
      <c r="F37" s="14">
        <v>350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</row>
    <row r="38" spans="1:12" ht="13.5">
      <c r="A38" s="1"/>
      <c r="B38" s="1"/>
      <c r="C38" s="1"/>
      <c r="D38" s="1" t="s">
        <v>34</v>
      </c>
      <c r="E38" s="38"/>
      <c r="F38" s="38">
        <v>35</v>
      </c>
      <c r="G38" s="38"/>
      <c r="H38" s="38"/>
      <c r="I38" s="38"/>
      <c r="J38" s="38"/>
      <c r="K38" s="38"/>
      <c r="L38" s="38"/>
    </row>
    <row r="40" spans="1:12" ht="13.5">
      <c r="A40" s="90" t="s">
        <v>53</v>
      </c>
      <c r="B40" s="90"/>
      <c r="C40" s="90"/>
      <c r="D40" s="6" t="s">
        <v>15</v>
      </c>
      <c r="E40" s="64">
        <f>SUM(LARGE(F40:L40,1),LARGE(F40:L40,2),LARGE(F40:L40,3),LARGE(F40:L40,4),LARGE(F40:L40,5))</f>
        <v>338</v>
      </c>
      <c r="F40" s="14"/>
      <c r="G40" s="63">
        <v>338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</row>
    <row r="41" spans="1:12" ht="13.5">
      <c r="A41" s="1"/>
      <c r="B41" s="1"/>
      <c r="C41" s="1"/>
      <c r="D41" s="1" t="s">
        <v>34</v>
      </c>
      <c r="E41" s="38"/>
      <c r="F41" s="38"/>
      <c r="G41" s="38">
        <v>31</v>
      </c>
      <c r="H41" s="38"/>
      <c r="I41" s="38"/>
      <c r="J41" s="38"/>
      <c r="K41" s="38"/>
      <c r="L41" s="38"/>
    </row>
  </sheetData>
  <sheetProtection/>
  <mergeCells count="18">
    <mergeCell ref="A1:L1"/>
    <mergeCell ref="A3:L3"/>
    <mergeCell ref="A7:L7"/>
    <mergeCell ref="A22:C22"/>
    <mergeCell ref="A25:C25"/>
    <mergeCell ref="A5:L5"/>
    <mergeCell ref="A13:C13"/>
    <mergeCell ref="A9:D9"/>
    <mergeCell ref="E9:L9"/>
    <mergeCell ref="A10:D10"/>
    <mergeCell ref="E10:L10"/>
    <mergeCell ref="A40:C40"/>
    <mergeCell ref="A34:C34"/>
    <mergeCell ref="A28:C28"/>
    <mergeCell ref="A19:C19"/>
    <mergeCell ref="A16:C16"/>
    <mergeCell ref="A37:C37"/>
    <mergeCell ref="A31:C31"/>
  </mergeCells>
  <printOptions/>
  <pageMargins left="0.35" right="0.22916666666666666" top="0.62" bottom="0.6" header="0.4921259845" footer="0.4921259845"/>
  <pageSetup horizontalDpi="300" verticalDpi="3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Hemeleers Willy</dc:creator>
  <cp:keywords/>
  <dc:description/>
  <cp:lastModifiedBy> SV</cp:lastModifiedBy>
  <cp:lastPrinted>2010-09-28T12:44:17Z</cp:lastPrinted>
  <dcterms:created xsi:type="dcterms:W3CDTF">2007-11-11T06:03:27Z</dcterms:created>
  <dcterms:modified xsi:type="dcterms:W3CDTF">2010-09-28T12:45:31Z</dcterms:modified>
  <cp:category/>
  <cp:version/>
  <cp:contentType/>
  <cp:contentStatus/>
</cp:coreProperties>
</file>