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8760" activeTab="0"/>
  </bookViews>
  <sheets>
    <sheet name="Sel 7" sheetId="1" r:id="rId1"/>
    <sheet name="Individuel" sheetId="2" r:id="rId2"/>
    <sheet name="Classement équipes" sheetId="3" r:id="rId3"/>
    <sheet name="Equipes" sheetId="4" r:id="rId4"/>
  </sheets>
  <definedNames/>
  <calcPr fullCalcOnLoad="1"/>
</workbook>
</file>

<file path=xl/sharedStrings.xml><?xml version="1.0" encoding="utf-8"?>
<sst xmlns="http://schemas.openxmlformats.org/spreadsheetml/2006/main" count="455" uniqueCount="177">
  <si>
    <t xml:space="preserve">C H A M P I O N N A T   D E   B E L G I Q U E </t>
  </si>
  <si>
    <t>B E L G I S C H   K A M P I O E N S C H A P</t>
  </si>
  <si>
    <t>CATEGORIE : ELITE</t>
  </si>
  <si>
    <t>NOM</t>
  </si>
  <si>
    <t>NAAM</t>
  </si>
  <si>
    <t>CLUB</t>
  </si>
  <si>
    <t>SOC.</t>
  </si>
  <si>
    <t>TOT.</t>
  </si>
  <si>
    <t>SELECTIES - SELECTIONS</t>
  </si>
  <si>
    <t>Venster Patrick</t>
  </si>
  <si>
    <t>HUZL</t>
  </si>
  <si>
    <t>Bracke Tom</t>
  </si>
  <si>
    <t>Van Lier Frans</t>
  </si>
  <si>
    <t>SJLG</t>
  </si>
  <si>
    <t>Devroye Joël</t>
  </si>
  <si>
    <t>SGGD</t>
  </si>
  <si>
    <t>Struys Emmanuel</t>
  </si>
  <si>
    <t>Struys Els</t>
  </si>
  <si>
    <t>Dantinne Sylvain</t>
  </si>
  <si>
    <t>Noe Bernard</t>
  </si>
  <si>
    <t>Landrieu Michel</t>
  </si>
  <si>
    <t>Beghain Richard</t>
  </si>
  <si>
    <t>CDM</t>
  </si>
  <si>
    <t>Lefebvre Laura</t>
  </si>
  <si>
    <t>SSC</t>
  </si>
  <si>
    <t>Hemeleers Willy</t>
  </si>
  <si>
    <t>Noe José</t>
  </si>
  <si>
    <t>Durant Helmut</t>
  </si>
  <si>
    <t>GSE</t>
  </si>
  <si>
    <t>CNDD</t>
  </si>
  <si>
    <t>Landrieu Philippe</t>
  </si>
  <si>
    <t>Godfroid Roger</t>
  </si>
  <si>
    <t>Carton Christian</t>
  </si>
  <si>
    <t>Clabots Yves</t>
  </si>
  <si>
    <t>Ladam Jean</t>
  </si>
  <si>
    <t>GSND</t>
  </si>
  <si>
    <t>Hindryckx Jean-Louis</t>
  </si>
  <si>
    <t>CMD</t>
  </si>
  <si>
    <t>Delvaux Caroline</t>
  </si>
  <si>
    <t>Derycke Gerard</t>
  </si>
  <si>
    <t>Jouan Jacques</t>
  </si>
  <si>
    <t>Daenen Laurence</t>
  </si>
  <si>
    <t>Vandersande Paul</t>
  </si>
  <si>
    <t>Delvaux Jacques</t>
  </si>
  <si>
    <t>Longle Sophie</t>
  </si>
  <si>
    <t>Longle Eugène</t>
  </si>
  <si>
    <t>Polmans Renée</t>
  </si>
  <si>
    <t>De Haas Annick</t>
  </si>
  <si>
    <t>CATEGORIE  :  DAMES</t>
  </si>
  <si>
    <t>CATEGORIE  :  KADETTEN - CADETS</t>
  </si>
  <si>
    <t>CATEGORIE  :  JUNIOREN - JUNIORS</t>
  </si>
  <si>
    <t xml:space="preserve"> </t>
  </si>
  <si>
    <t>CATEGORIE  :  SENIOREN - SENIORS</t>
  </si>
  <si>
    <t>INDIVIDUEEL   -   INDIVIDUEL</t>
  </si>
  <si>
    <t>PLOEGEN   -   EQUIPES</t>
  </si>
  <si>
    <t>ST-GEORGES GREZ-DOICEAU</t>
  </si>
  <si>
    <t>Punten</t>
  </si>
  <si>
    <t>Points</t>
  </si>
  <si>
    <t>Barrages</t>
  </si>
  <si>
    <t xml:space="preserve">Eeckhout Jean-Claude </t>
  </si>
  <si>
    <t>SGB</t>
  </si>
  <si>
    <t>CRAA</t>
  </si>
  <si>
    <t>SBT</t>
  </si>
  <si>
    <t>Evrard Corentin</t>
  </si>
  <si>
    <t>Branders Jean-Marie</t>
  </si>
  <si>
    <t>VB</t>
  </si>
  <si>
    <t>CATEGORIE  :  HEREN - HOMMES</t>
  </si>
  <si>
    <t>Dehert Peter</t>
  </si>
  <si>
    <t>SGE</t>
  </si>
  <si>
    <t>Bostaji Sammy</t>
  </si>
  <si>
    <t>Pira Nancy</t>
  </si>
  <si>
    <t>Van Den Plas Dorian</t>
  </si>
  <si>
    <t>Mersch Alain</t>
  </si>
  <si>
    <t>Sacreas Guido</t>
  </si>
  <si>
    <t>ULM</t>
  </si>
  <si>
    <t>Dehert Kelly</t>
  </si>
  <si>
    <t>Van Gossum Myriam</t>
  </si>
  <si>
    <t>Pl.</t>
  </si>
  <si>
    <t>Nr.</t>
  </si>
  <si>
    <t>N°</t>
  </si>
  <si>
    <t>SOCIETE</t>
  </si>
  <si>
    <t>Pten</t>
  </si>
  <si>
    <t>Pts</t>
  </si>
  <si>
    <t>Kamp</t>
  </si>
  <si>
    <t>Barr.</t>
  </si>
  <si>
    <r>
      <t xml:space="preserve">Rangschikking per categorie  -  Classement par catégorie : </t>
    </r>
    <r>
      <rPr>
        <b/>
        <sz val="10"/>
        <rFont val="Arial"/>
        <family val="2"/>
      </rPr>
      <t>ELITE</t>
    </r>
  </si>
  <si>
    <r>
      <t xml:space="preserve">Afstand  -  Distance  :  </t>
    </r>
    <r>
      <rPr>
        <b/>
        <sz val="10"/>
        <rFont val="Arial"/>
        <family val="2"/>
      </rPr>
      <t>6 M</t>
    </r>
  </si>
  <si>
    <t>Help U Zelve Leuven</t>
  </si>
  <si>
    <t>St.-Bartholomeus Tienen</t>
  </si>
  <si>
    <t>St.-Joris &amp; Lustige Gelrode</t>
  </si>
  <si>
    <t>C.R.A.A. Visé</t>
  </si>
  <si>
    <t>St.-Georges Grez-Doiceau</t>
  </si>
  <si>
    <t>Le Serment d'Enghien</t>
  </si>
  <si>
    <t>GSR Notre-Dame au Sablon</t>
  </si>
  <si>
    <t>Champ de Mars Damprémy</t>
  </si>
  <si>
    <t>St.-Sébastien Ciney</t>
  </si>
  <si>
    <t>Notre-Dame de Dinant</t>
  </si>
  <si>
    <r>
      <t xml:space="preserve">Rangschikking per categorie  -  Classement par catégorie : </t>
    </r>
    <r>
      <rPr>
        <b/>
        <sz val="10"/>
        <rFont val="Arial"/>
        <family val="2"/>
      </rPr>
      <t>DAMES</t>
    </r>
  </si>
  <si>
    <r>
      <t xml:space="preserve">Rangschikking per categorie  -  Classement par catégorie : </t>
    </r>
    <r>
      <rPr>
        <b/>
        <sz val="10"/>
        <rFont val="Arial"/>
        <family val="2"/>
      </rPr>
      <t>JUNIOREN - JUNIORS</t>
    </r>
  </si>
  <si>
    <r>
      <t xml:space="preserve">Rangschikking per categorie  -  Classement par catégorie : </t>
    </r>
    <r>
      <rPr>
        <b/>
        <sz val="10"/>
        <rFont val="Arial"/>
        <family val="2"/>
      </rPr>
      <t>SENIOREN - SENIORS</t>
    </r>
  </si>
  <si>
    <t>GSR St.-Georges Bruxelles</t>
  </si>
  <si>
    <t>Niet officieel</t>
  </si>
  <si>
    <t>Non officiel</t>
  </si>
  <si>
    <t>Kampschoten</t>
  </si>
  <si>
    <t xml:space="preserve">ST-BARTHOLOMEUS TIENEN </t>
  </si>
  <si>
    <t>Schwaenen Christophe</t>
  </si>
  <si>
    <t>ST.-SEBASTIEN CINEY</t>
  </si>
  <si>
    <t>Clabodts Yves</t>
  </si>
  <si>
    <t>HELP U ZELVE LEUVEN</t>
  </si>
  <si>
    <t>Rozen</t>
  </si>
  <si>
    <t>Roses</t>
  </si>
  <si>
    <r>
      <t xml:space="preserve">Rangschikking per categorie  -  Classement par catégorie : </t>
    </r>
    <r>
      <rPr>
        <b/>
        <sz val="10"/>
        <rFont val="Arial"/>
        <family val="2"/>
      </rPr>
      <t>HEREN - HOMMES</t>
    </r>
  </si>
  <si>
    <t>Leclercq Christian</t>
  </si>
  <si>
    <r>
      <t xml:space="preserve">AFSTAND - DISTANCE  : </t>
    </r>
    <r>
      <rPr>
        <sz val="14"/>
        <rFont val="Courier New"/>
        <family val="3"/>
      </rPr>
      <t xml:space="preserve"> </t>
    </r>
    <r>
      <rPr>
        <b/>
        <sz val="14"/>
        <rFont val="Courier New"/>
        <family val="3"/>
      </rPr>
      <t>6M</t>
    </r>
    <r>
      <rPr>
        <b/>
        <sz val="10"/>
        <rFont val="Courier New"/>
        <family val="3"/>
      </rPr>
      <t xml:space="preserve">    </t>
    </r>
    <r>
      <rPr>
        <sz val="10"/>
        <rFont val="Courier New"/>
        <family val="3"/>
      </rPr>
      <t xml:space="preserve">JAAR - ANNEE : </t>
    </r>
    <r>
      <rPr>
        <b/>
        <sz val="14"/>
        <rFont val="Courier New"/>
        <family val="3"/>
      </rPr>
      <t>2009</t>
    </r>
  </si>
  <si>
    <t>C H A M P I O N N A T   D E   B E L G I Q U E</t>
  </si>
  <si>
    <t>Tot.</t>
  </si>
  <si>
    <t>Kampsch.</t>
  </si>
  <si>
    <t>ST-BARTHOLOMEUS TIENEN</t>
  </si>
  <si>
    <t>ST-SEBASTIEN CINEY</t>
  </si>
  <si>
    <t xml:space="preserve">P L O E G E N   -  6 M  -   E Q U I P E S </t>
  </si>
  <si>
    <t>De Coninck Marc</t>
  </si>
  <si>
    <t>Debruyne André</t>
  </si>
  <si>
    <t>Devroye Célia</t>
  </si>
  <si>
    <t>Duysens Mélanie</t>
  </si>
  <si>
    <t>Duysens André</t>
  </si>
  <si>
    <t>Musin Rudy</t>
  </si>
  <si>
    <t>Biernaux Marie-Christine</t>
  </si>
  <si>
    <t>Devert Léon</t>
  </si>
  <si>
    <t>Devert Louca</t>
  </si>
  <si>
    <t>Huygens Manuella</t>
  </si>
  <si>
    <t>Keller Manfred</t>
  </si>
  <si>
    <t>Perrot Jean</t>
  </si>
  <si>
    <t>Hennaut Marc</t>
  </si>
  <si>
    <t>Boulard Jean-Marc</t>
  </si>
  <si>
    <t>Guibert Serge</t>
  </si>
  <si>
    <t>Lecarte Marc</t>
  </si>
  <si>
    <t>Dubuisson Jean-Marc</t>
  </si>
  <si>
    <t>CO. NOTRE-DAME DINANT</t>
  </si>
  <si>
    <t>CHAMP DE MARS DAMPREMY</t>
  </si>
  <si>
    <t>AFSTAND  -  DISTANCE  :  6M             JAAR  -  ANNEE :  2009</t>
  </si>
  <si>
    <t>Willem Tell Eksel</t>
  </si>
  <si>
    <t>Snoeckx Gérard</t>
  </si>
  <si>
    <t>Palmers Jacky</t>
  </si>
  <si>
    <t>Kerkhofs Rik</t>
  </si>
  <si>
    <t>Leen Luc</t>
  </si>
  <si>
    <t>Sarkozi Ludo</t>
  </si>
  <si>
    <t>Lafalize Léon</t>
  </si>
  <si>
    <t>Linchet Andy</t>
  </si>
  <si>
    <t>Dardenne Vincent</t>
  </si>
  <si>
    <t>Melis Pascal</t>
  </si>
  <si>
    <t>Dehert Erika</t>
  </si>
  <si>
    <t>Vandenbussche Maurice</t>
  </si>
  <si>
    <t>WTE</t>
  </si>
  <si>
    <t>Snoeckx Luc</t>
  </si>
  <si>
    <t>Baart Ludo</t>
  </si>
  <si>
    <t>Van Wittenberg Davy</t>
  </si>
  <si>
    <t>Rondou Luc</t>
  </si>
  <si>
    <t>Palmans Paul</t>
  </si>
  <si>
    <t>Pelgrims Willy</t>
  </si>
  <si>
    <t>Neirinck Hubert</t>
  </si>
  <si>
    <t>St-BL</t>
  </si>
  <si>
    <t>TAM</t>
  </si>
  <si>
    <t>Boogaerts Raf</t>
  </si>
  <si>
    <t>WILLEM TELL EKSEL</t>
  </si>
  <si>
    <t>Boogaerts Joeri</t>
  </si>
  <si>
    <t>Boulard Jordan</t>
  </si>
  <si>
    <t>Capelle Nicolas</t>
  </si>
  <si>
    <t>SELECTIE - SELECTION Nr./N° 7</t>
  </si>
  <si>
    <t>Plaats - Lieu : A.G.S..NOTRE-DAME SABLON</t>
  </si>
  <si>
    <t>Datum - Date : 17-18/10/2009</t>
  </si>
  <si>
    <t>OPMERKINGEN I.V.M. DEZE UITSLAGEN WORDEN AANVAARD TOT 15/11/2009</t>
  </si>
  <si>
    <t>TOUTES REMARQUES AU SUJET DE CES RESULTATS SONT ADMIS JUSQU'AU 15/11/2009</t>
  </si>
  <si>
    <t>Berekend op 7 wedstrijden</t>
  </si>
  <si>
    <t>Calculé sur 7 concours</t>
  </si>
  <si>
    <t xml:space="preserve"> Calculé sur 7 concours</t>
  </si>
  <si>
    <t>Jacobs Francis</t>
  </si>
  <si>
    <t>De Vrolijke Brussel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</si>
</sst>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80C]dddd\ d\ mmmm\ yyyy"/>
    <numFmt numFmtId="167" formatCode="#,##0\ &quot;BF&quot;;\-#,##0\ &quot;BF&quot;"/>
    <numFmt numFmtId="168" formatCode="#,##0\ &quot;BF&quot;;[Red]\-#,##0\ &quot;BF&quot;"/>
    <numFmt numFmtId="169" formatCode="#,##0.00\ &quot;BF&quot;;\-#,##0.00\ &quot;BF&quot;"/>
    <numFmt numFmtId="170" formatCode="#,##0.00\ &quot;BF&quot;;[Red]\-#,##0.00\ &quot;BF&quot;"/>
    <numFmt numFmtId="171" formatCode="_-* #,##0\ &quot;BF&quot;_-;\-* #,##0\ &quot;BF&quot;_-;_-* &quot;-&quot;\ &quot;BF&quot;_-;_-@_-"/>
    <numFmt numFmtId="172" formatCode="_-* #,##0\ _B_F_-;\-* #,##0\ _B_F_-;_-* &quot;-&quot;\ _B_F_-;_-@_-"/>
    <numFmt numFmtId="173" formatCode="_-* #,##0.00\ &quot;BF&quot;_-;\-* #,##0.00\ &quot;BF&quot;_-;_-* &quot;-&quot;??\ &quot;BF&quot;_-;_-@_-"/>
    <numFmt numFmtId="174" formatCode="_-* #,##0.00\ _B_F_-;\-* #,##0.00\ _B_F_-;_-* &quot;-&quot;??\ _B_F_-;_-@_-"/>
    <numFmt numFmtId="175" formatCode="0.0000"/>
    <numFmt numFmtId="176" formatCode="0.00000"/>
    <numFmt numFmtId="177" formatCode="0.0"/>
  </numFmts>
  <fonts count="16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"/>
      <family val="0"/>
    </font>
    <font>
      <sz val="12"/>
      <name val="Arial"/>
      <family val="0"/>
    </font>
    <font>
      <sz val="14"/>
      <name val="Courier New"/>
      <family val="3"/>
    </font>
    <font>
      <b/>
      <sz val="14"/>
      <name val="Courier New"/>
      <family val="3"/>
    </font>
    <font>
      <b/>
      <sz val="14"/>
      <name val="Arial"/>
      <family val="0"/>
    </font>
    <font>
      <b/>
      <sz val="12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Courier New"/>
      <family val="3"/>
    </font>
    <font>
      <u val="single"/>
      <sz val="10"/>
      <name val="Courier New"/>
      <family val="3"/>
    </font>
    <font>
      <b/>
      <u val="single"/>
      <sz val="10"/>
      <name val="Courier New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6" xfId="0" applyBorder="1" applyAlignment="1">
      <alignment horizontal="center"/>
    </xf>
    <xf numFmtId="177" fontId="1" fillId="0" borderId="0" xfId="0" applyNumberFormat="1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25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1" xfId="0" applyBorder="1" applyAlignment="1">
      <alignment/>
    </xf>
    <xf numFmtId="1" fontId="0" fillId="0" borderId="4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8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0"/>
  <sheetViews>
    <sheetView tabSelected="1" workbookViewId="0" topLeftCell="B1">
      <selection activeCell="B1" sqref="B1:H1"/>
    </sheetView>
  </sheetViews>
  <sheetFormatPr defaultColWidth="9.140625" defaultRowHeight="12.75"/>
  <cols>
    <col min="1" max="1" width="0.9921875" style="0" customWidth="1"/>
    <col min="2" max="2" width="4.28125" style="9" customWidth="1"/>
    <col min="3" max="3" width="5.28125" style="9" customWidth="1"/>
    <col min="4" max="4" width="30.7109375" style="0" customWidth="1"/>
    <col min="5" max="5" width="0.85546875" style="0" customWidth="1"/>
    <col min="6" max="6" width="33.7109375" style="0" customWidth="1"/>
    <col min="7" max="8" width="6.28125" style="9" customWidth="1"/>
    <col min="9" max="9" width="5.8515625" style="9" bestFit="1" customWidth="1"/>
    <col min="10" max="16384" width="11.421875" style="0" customWidth="1"/>
  </cols>
  <sheetData>
    <row r="1" spans="2:8" ht="12.75" customHeight="1">
      <c r="B1" s="106" t="s">
        <v>167</v>
      </c>
      <c r="C1" s="106"/>
      <c r="D1" s="106"/>
      <c r="E1" s="106"/>
      <c r="F1" s="106"/>
      <c r="G1" s="106"/>
      <c r="H1" s="106"/>
    </row>
    <row r="2" spans="2:8" ht="12.75" customHeight="1">
      <c r="B2" s="105" t="s">
        <v>168</v>
      </c>
      <c r="C2" s="105"/>
      <c r="D2" s="105"/>
      <c r="E2" s="105"/>
      <c r="F2" s="105"/>
      <c r="G2" s="105"/>
      <c r="H2" s="105"/>
    </row>
    <row r="3" spans="2:8" ht="12.75" customHeight="1">
      <c r="B3" s="105" t="s">
        <v>169</v>
      </c>
      <c r="C3" s="105"/>
      <c r="D3" s="105"/>
      <c r="E3" s="16"/>
      <c r="F3" s="107" t="s">
        <v>86</v>
      </c>
      <c r="G3" s="107"/>
      <c r="H3" s="16"/>
    </row>
    <row r="4" spans="2:8" ht="19.5" customHeight="1">
      <c r="B4" s="105" t="s">
        <v>85</v>
      </c>
      <c r="C4" s="105"/>
      <c r="D4" s="105"/>
      <c r="E4" s="105"/>
      <c r="F4" s="105"/>
      <c r="G4" s="105"/>
      <c r="H4" s="105"/>
    </row>
    <row r="5" spans="2:9" ht="12.75">
      <c r="B5" s="17" t="s">
        <v>77</v>
      </c>
      <c r="C5" s="17" t="s">
        <v>78</v>
      </c>
      <c r="D5" s="17" t="s">
        <v>4</v>
      </c>
      <c r="E5" s="18"/>
      <c r="F5" s="17" t="s">
        <v>5</v>
      </c>
      <c r="G5" s="17" t="s">
        <v>81</v>
      </c>
      <c r="H5" s="17" t="s">
        <v>83</v>
      </c>
      <c r="I5" s="17" t="s">
        <v>109</v>
      </c>
    </row>
    <row r="6" spans="2:9" ht="12.75">
      <c r="B6" s="19"/>
      <c r="C6" s="19" t="s">
        <v>79</v>
      </c>
      <c r="D6" s="19" t="s">
        <v>3</v>
      </c>
      <c r="E6" s="20"/>
      <c r="F6" s="19" t="s">
        <v>80</v>
      </c>
      <c r="G6" s="19" t="s">
        <v>82</v>
      </c>
      <c r="H6" s="19" t="s">
        <v>84</v>
      </c>
      <c r="I6" s="19" t="s">
        <v>110</v>
      </c>
    </row>
    <row r="7" spans="2:9" ht="12.75">
      <c r="B7" s="26">
        <v>1</v>
      </c>
      <c r="C7" s="26">
        <v>161</v>
      </c>
      <c r="D7" s="39" t="s">
        <v>120</v>
      </c>
      <c r="E7" s="27"/>
      <c r="F7" s="27" t="s">
        <v>87</v>
      </c>
      <c r="G7" s="26">
        <v>99</v>
      </c>
      <c r="H7" s="26">
        <v>10</v>
      </c>
      <c r="I7" s="26">
        <v>9</v>
      </c>
    </row>
    <row r="8" spans="2:9" ht="12.75">
      <c r="B8" s="28">
        <v>1</v>
      </c>
      <c r="C8" s="28">
        <v>68</v>
      </c>
      <c r="D8" s="30" t="s">
        <v>12</v>
      </c>
      <c r="E8" s="29"/>
      <c r="F8" s="30" t="s">
        <v>89</v>
      </c>
      <c r="G8" s="28">
        <v>99</v>
      </c>
      <c r="H8" s="28">
        <v>10</v>
      </c>
      <c r="I8" s="28">
        <v>9</v>
      </c>
    </row>
    <row r="9" spans="2:9" ht="12.75">
      <c r="B9" s="28">
        <v>1</v>
      </c>
      <c r="C9" s="28">
        <v>84</v>
      </c>
      <c r="D9" s="30" t="s">
        <v>9</v>
      </c>
      <c r="E9" s="29"/>
      <c r="F9" s="29" t="s">
        <v>87</v>
      </c>
      <c r="G9" s="28">
        <v>99</v>
      </c>
      <c r="H9" s="28">
        <v>10</v>
      </c>
      <c r="I9" s="28">
        <v>9</v>
      </c>
    </row>
    <row r="10" spans="2:9" ht="12.75">
      <c r="B10" s="28">
        <v>4</v>
      </c>
      <c r="C10" s="28">
        <v>39</v>
      </c>
      <c r="D10" s="30" t="s">
        <v>16</v>
      </c>
      <c r="E10" s="29"/>
      <c r="F10" s="30" t="s">
        <v>88</v>
      </c>
      <c r="G10" s="28">
        <v>97</v>
      </c>
      <c r="H10" s="28">
        <v>9</v>
      </c>
      <c r="I10" s="28">
        <v>7</v>
      </c>
    </row>
    <row r="11" spans="2:9" ht="12.75">
      <c r="B11" s="34">
        <v>5</v>
      </c>
      <c r="C11" s="28">
        <v>31</v>
      </c>
      <c r="D11" s="30" t="s">
        <v>14</v>
      </c>
      <c r="E11" s="29"/>
      <c r="F11" s="30" t="s">
        <v>91</v>
      </c>
      <c r="G11" s="28">
        <v>96</v>
      </c>
      <c r="H11" s="28">
        <v>10</v>
      </c>
      <c r="I11" s="28">
        <v>6</v>
      </c>
    </row>
    <row r="12" spans="2:9" ht="12.75">
      <c r="B12" s="34">
        <v>5</v>
      </c>
      <c r="C12" s="28">
        <v>171</v>
      </c>
      <c r="D12" s="35" t="s">
        <v>11</v>
      </c>
      <c r="E12" s="29"/>
      <c r="F12" s="29" t="s">
        <v>87</v>
      </c>
      <c r="G12" s="34">
        <v>96</v>
      </c>
      <c r="H12" s="28">
        <v>9</v>
      </c>
      <c r="I12" s="28">
        <v>7</v>
      </c>
    </row>
    <row r="13" spans="2:9" ht="12.75">
      <c r="B13" s="28">
        <v>5</v>
      </c>
      <c r="C13" s="28">
        <v>103</v>
      </c>
      <c r="D13" s="30" t="s">
        <v>18</v>
      </c>
      <c r="E13" s="29"/>
      <c r="F13" s="30" t="s">
        <v>90</v>
      </c>
      <c r="G13" s="28">
        <v>96</v>
      </c>
      <c r="H13" s="28">
        <v>9</v>
      </c>
      <c r="I13" s="28">
        <v>7</v>
      </c>
    </row>
    <row r="14" spans="2:9" ht="12.75">
      <c r="B14" s="31">
        <v>8</v>
      </c>
      <c r="C14" s="31">
        <v>59</v>
      </c>
      <c r="D14" s="37" t="s">
        <v>153</v>
      </c>
      <c r="E14" s="33"/>
      <c r="F14" s="32" t="s">
        <v>140</v>
      </c>
      <c r="G14" s="36">
        <v>93</v>
      </c>
      <c r="H14" s="31">
        <v>10</v>
      </c>
      <c r="I14" s="28">
        <v>4</v>
      </c>
    </row>
    <row r="15" spans="2:9" ht="12.75">
      <c r="B15" s="19">
        <v>8</v>
      </c>
      <c r="C15" s="50"/>
      <c r="D15" s="51"/>
      <c r="E15" s="52"/>
      <c r="F15" s="51"/>
      <c r="G15" s="62">
        <f>SUM(G7:G14)</f>
        <v>775</v>
      </c>
      <c r="H15" s="19"/>
      <c r="I15" s="53">
        <f>SUM(I7:I14)</f>
        <v>58</v>
      </c>
    </row>
    <row r="16" spans="2:8" ht="19.5" customHeight="1">
      <c r="B16" s="105" t="s">
        <v>111</v>
      </c>
      <c r="C16" s="105"/>
      <c r="D16" s="105"/>
      <c r="E16" s="105"/>
      <c r="F16" s="105"/>
      <c r="G16" s="105"/>
      <c r="H16" s="105"/>
    </row>
    <row r="17" spans="2:9" ht="12.75">
      <c r="B17" s="17" t="s">
        <v>77</v>
      </c>
      <c r="C17" s="17" t="s">
        <v>78</v>
      </c>
      <c r="D17" s="17" t="s">
        <v>4</v>
      </c>
      <c r="E17" s="18"/>
      <c r="F17" s="17" t="s">
        <v>5</v>
      </c>
      <c r="G17" s="17" t="s">
        <v>81</v>
      </c>
      <c r="H17" s="17" t="s">
        <v>83</v>
      </c>
      <c r="I17" s="17" t="s">
        <v>109</v>
      </c>
    </row>
    <row r="18" spans="2:9" ht="12.75">
      <c r="B18" s="19"/>
      <c r="C18" s="19" t="s">
        <v>79</v>
      </c>
      <c r="D18" s="19" t="s">
        <v>3</v>
      </c>
      <c r="E18" s="20"/>
      <c r="F18" s="19" t="s">
        <v>80</v>
      </c>
      <c r="G18" s="19" t="s">
        <v>82</v>
      </c>
      <c r="H18" s="19" t="s">
        <v>84</v>
      </c>
      <c r="I18" s="19" t="s">
        <v>110</v>
      </c>
    </row>
    <row r="19" spans="2:9" ht="12.75">
      <c r="B19" s="47">
        <v>1</v>
      </c>
      <c r="C19" s="46"/>
      <c r="D19" s="89" t="s">
        <v>175</v>
      </c>
      <c r="E19" s="43"/>
      <c r="F19" s="54" t="s">
        <v>93</v>
      </c>
      <c r="G19" s="26">
        <v>98</v>
      </c>
      <c r="H19" s="57">
        <v>10</v>
      </c>
      <c r="I19" s="26">
        <v>8</v>
      </c>
    </row>
    <row r="20" spans="2:10" ht="12.75">
      <c r="B20" s="48">
        <v>2</v>
      </c>
      <c r="C20" s="46">
        <v>126</v>
      </c>
      <c r="D20" s="29" t="s">
        <v>30</v>
      </c>
      <c r="E20" s="45"/>
      <c r="F20" s="63" t="s">
        <v>91</v>
      </c>
      <c r="G20" s="28">
        <v>97</v>
      </c>
      <c r="H20" s="57">
        <v>10</v>
      </c>
      <c r="I20" s="49">
        <v>7</v>
      </c>
      <c r="J20" s="44"/>
    </row>
    <row r="21" spans="2:10" ht="12.75">
      <c r="B21" s="48">
        <v>2</v>
      </c>
      <c r="C21" s="46">
        <v>102</v>
      </c>
      <c r="D21" s="85" t="s">
        <v>135</v>
      </c>
      <c r="E21" s="45"/>
      <c r="F21" s="63" t="s">
        <v>100</v>
      </c>
      <c r="G21" s="28">
        <v>97</v>
      </c>
      <c r="H21" s="57">
        <v>9</v>
      </c>
      <c r="I21" s="49">
        <v>7</v>
      </c>
      <c r="J21" s="52"/>
    </row>
    <row r="22" spans="2:9" ht="12.75">
      <c r="B22" s="28">
        <v>2</v>
      </c>
      <c r="C22" s="28"/>
      <c r="D22" s="29" t="s">
        <v>151</v>
      </c>
      <c r="E22" s="42"/>
      <c r="F22" s="55" t="s">
        <v>100</v>
      </c>
      <c r="G22" s="28">
        <v>97</v>
      </c>
      <c r="H22" s="40">
        <v>9</v>
      </c>
      <c r="I22" s="28">
        <v>7</v>
      </c>
    </row>
    <row r="23" spans="2:9" ht="12.75">
      <c r="B23" s="28">
        <v>5</v>
      </c>
      <c r="C23" s="28"/>
      <c r="D23" t="s">
        <v>132</v>
      </c>
      <c r="E23" s="42"/>
      <c r="F23" s="55" t="s">
        <v>96</v>
      </c>
      <c r="G23" s="47">
        <v>96</v>
      </c>
      <c r="H23" s="40">
        <v>9</v>
      </c>
      <c r="I23" s="28">
        <v>6</v>
      </c>
    </row>
    <row r="24" spans="2:9" ht="12.75">
      <c r="B24" s="28">
        <v>5</v>
      </c>
      <c r="C24" s="28">
        <v>1</v>
      </c>
      <c r="D24" s="29" t="s">
        <v>20</v>
      </c>
      <c r="E24" s="42"/>
      <c r="F24" s="55" t="s">
        <v>91</v>
      </c>
      <c r="G24" s="91">
        <v>96</v>
      </c>
      <c r="H24" s="40">
        <v>9</v>
      </c>
      <c r="I24" s="28">
        <v>6</v>
      </c>
    </row>
    <row r="25" spans="2:9" ht="12.75">
      <c r="B25" s="28">
        <v>7</v>
      </c>
      <c r="C25" s="28"/>
      <c r="D25" s="35" t="s">
        <v>154</v>
      </c>
      <c r="E25" s="29"/>
      <c r="F25" s="55" t="s">
        <v>140</v>
      </c>
      <c r="G25" s="28">
        <v>95</v>
      </c>
      <c r="H25" s="40">
        <v>10</v>
      </c>
      <c r="I25" s="40">
        <v>5</v>
      </c>
    </row>
    <row r="26" spans="2:9" ht="12.75">
      <c r="B26" s="28">
        <v>7</v>
      </c>
      <c r="C26" s="28">
        <v>81</v>
      </c>
      <c r="D26" s="29" t="s">
        <v>121</v>
      </c>
      <c r="E26" s="29"/>
      <c r="F26" s="55" t="s">
        <v>91</v>
      </c>
      <c r="G26" s="28">
        <v>95</v>
      </c>
      <c r="H26" s="40">
        <v>10</v>
      </c>
      <c r="I26" s="40">
        <v>5</v>
      </c>
    </row>
    <row r="27" spans="2:9" ht="12.75">
      <c r="B27" s="28">
        <v>7</v>
      </c>
      <c r="C27" s="28">
        <v>9</v>
      </c>
      <c r="D27" s="45" t="s">
        <v>143</v>
      </c>
      <c r="E27" s="29"/>
      <c r="F27" s="55" t="s">
        <v>140</v>
      </c>
      <c r="G27" s="28">
        <v>95</v>
      </c>
      <c r="H27" s="40">
        <v>10</v>
      </c>
      <c r="I27" s="40">
        <v>6</v>
      </c>
    </row>
    <row r="28" spans="2:9" ht="12.75">
      <c r="B28" s="28">
        <v>7</v>
      </c>
      <c r="C28" s="28">
        <v>72</v>
      </c>
      <c r="D28" t="s">
        <v>73</v>
      </c>
      <c r="E28" s="29"/>
      <c r="F28" s="55" t="s">
        <v>88</v>
      </c>
      <c r="G28" s="28">
        <v>95</v>
      </c>
      <c r="H28" s="40">
        <v>10</v>
      </c>
      <c r="I28" s="40">
        <v>6</v>
      </c>
    </row>
    <row r="29" spans="2:9" ht="12.75">
      <c r="B29" s="28">
        <v>11</v>
      </c>
      <c r="C29" s="28">
        <v>211</v>
      </c>
      <c r="D29" s="52" t="s">
        <v>40</v>
      </c>
      <c r="E29" s="29"/>
      <c r="F29" s="55" t="s">
        <v>95</v>
      </c>
      <c r="G29" s="28">
        <v>93</v>
      </c>
      <c r="H29" s="40">
        <v>10</v>
      </c>
      <c r="I29" s="40">
        <v>6</v>
      </c>
    </row>
    <row r="30" spans="2:9" ht="12.75">
      <c r="B30" s="28">
        <v>11</v>
      </c>
      <c r="C30" s="28"/>
      <c r="D30" t="s">
        <v>125</v>
      </c>
      <c r="E30" s="29"/>
      <c r="F30" s="55" t="s">
        <v>93</v>
      </c>
      <c r="G30" s="28">
        <v>93</v>
      </c>
      <c r="H30" s="40">
        <v>9</v>
      </c>
      <c r="I30" s="40">
        <v>4</v>
      </c>
    </row>
    <row r="31" spans="2:9" ht="12.75">
      <c r="B31" s="28">
        <v>13</v>
      </c>
      <c r="C31" s="28">
        <v>26</v>
      </c>
      <c r="D31" s="29" t="s">
        <v>32</v>
      </c>
      <c r="E31" s="29"/>
      <c r="F31" s="55" t="s">
        <v>95</v>
      </c>
      <c r="G31" s="28">
        <v>91</v>
      </c>
      <c r="H31" s="40">
        <v>10</v>
      </c>
      <c r="I31" s="40">
        <v>3</v>
      </c>
    </row>
    <row r="32" spans="2:9" ht="12.75">
      <c r="B32" s="28">
        <v>13</v>
      </c>
      <c r="C32" s="28">
        <v>105</v>
      </c>
      <c r="D32" s="29" t="s">
        <v>148</v>
      </c>
      <c r="E32" s="29"/>
      <c r="F32" s="55" t="s">
        <v>96</v>
      </c>
      <c r="G32" s="28">
        <v>91</v>
      </c>
      <c r="H32" s="40">
        <v>10</v>
      </c>
      <c r="I32" s="40">
        <v>5</v>
      </c>
    </row>
    <row r="33" spans="2:9" ht="12.75">
      <c r="B33" s="28">
        <v>13</v>
      </c>
      <c r="C33" s="28">
        <v>90</v>
      </c>
      <c r="D33" s="29" t="s">
        <v>43</v>
      </c>
      <c r="E33" s="29"/>
      <c r="F33" s="55" t="s">
        <v>90</v>
      </c>
      <c r="G33" s="28">
        <v>91</v>
      </c>
      <c r="H33" s="40">
        <v>9</v>
      </c>
      <c r="I33" s="40">
        <v>2</v>
      </c>
    </row>
    <row r="34" spans="2:9" ht="12.75">
      <c r="B34" s="28">
        <v>13</v>
      </c>
      <c r="C34" s="28"/>
      <c r="D34" s="35" t="s">
        <v>124</v>
      </c>
      <c r="E34" s="29"/>
      <c r="F34" s="55" t="s">
        <v>91</v>
      </c>
      <c r="G34" s="34">
        <v>91</v>
      </c>
      <c r="H34" s="40">
        <v>8</v>
      </c>
      <c r="I34" s="40">
        <v>2</v>
      </c>
    </row>
    <row r="35" spans="2:9" ht="12.75">
      <c r="B35" s="28">
        <v>17</v>
      </c>
      <c r="C35" s="28">
        <v>21</v>
      </c>
      <c r="D35" s="29" t="s">
        <v>19</v>
      </c>
      <c r="E35" s="29"/>
      <c r="F35" s="55" t="s">
        <v>91</v>
      </c>
      <c r="G35" s="28">
        <v>88</v>
      </c>
      <c r="H35" s="40">
        <v>10</v>
      </c>
      <c r="I35" s="40">
        <v>9</v>
      </c>
    </row>
    <row r="36" spans="2:9" ht="12.75">
      <c r="B36" s="28">
        <v>17</v>
      </c>
      <c r="C36" s="28"/>
      <c r="D36" s="29" t="s">
        <v>131</v>
      </c>
      <c r="E36" s="29"/>
      <c r="F36" s="30" t="s">
        <v>96</v>
      </c>
      <c r="G36" s="28">
        <v>88</v>
      </c>
      <c r="H36" s="40">
        <v>10</v>
      </c>
      <c r="I36" s="40">
        <v>3</v>
      </c>
    </row>
    <row r="37" spans="2:9" ht="12.75">
      <c r="B37" s="28">
        <v>17</v>
      </c>
      <c r="C37" s="28">
        <v>51</v>
      </c>
      <c r="D37" s="82" t="s">
        <v>67</v>
      </c>
      <c r="E37" s="29"/>
      <c r="F37" s="30" t="s">
        <v>88</v>
      </c>
      <c r="G37" s="28">
        <v>88</v>
      </c>
      <c r="H37" s="40">
        <v>8</v>
      </c>
      <c r="I37" s="40">
        <v>1</v>
      </c>
    </row>
    <row r="38" spans="2:9" ht="12.75">
      <c r="B38" s="28">
        <v>20</v>
      </c>
      <c r="C38" s="28">
        <v>91</v>
      </c>
      <c r="D38" s="29" t="s">
        <v>134</v>
      </c>
      <c r="E38" s="29"/>
      <c r="F38" s="55" t="s">
        <v>96</v>
      </c>
      <c r="G38" s="28">
        <v>87</v>
      </c>
      <c r="H38" s="40">
        <v>7</v>
      </c>
      <c r="I38" s="40">
        <v>2</v>
      </c>
    </row>
    <row r="39" spans="2:9" ht="12.75">
      <c r="B39" s="28">
        <v>21</v>
      </c>
      <c r="C39" s="28">
        <v>47</v>
      </c>
      <c r="D39" s="35" t="s">
        <v>157</v>
      </c>
      <c r="E39" s="29"/>
      <c r="F39" s="55" t="s">
        <v>95</v>
      </c>
      <c r="G39" s="28">
        <v>82</v>
      </c>
      <c r="H39" s="40">
        <v>8</v>
      </c>
      <c r="I39" s="40">
        <v>2</v>
      </c>
    </row>
    <row r="40" spans="2:9" ht="12.75">
      <c r="B40" s="31">
        <v>22</v>
      </c>
      <c r="C40" s="31"/>
      <c r="D40" s="37" t="s">
        <v>144</v>
      </c>
      <c r="E40" s="33"/>
      <c r="F40" s="56" t="s">
        <v>140</v>
      </c>
      <c r="G40" s="31">
        <v>76</v>
      </c>
      <c r="H40" s="79">
        <v>8</v>
      </c>
      <c r="I40" s="79">
        <v>1</v>
      </c>
    </row>
    <row r="41" spans="2:9" ht="12.75">
      <c r="B41" s="19">
        <v>22</v>
      </c>
      <c r="C41" s="50"/>
      <c r="D41" s="52"/>
      <c r="E41" s="52"/>
      <c r="F41" s="51"/>
      <c r="G41" s="19">
        <f>SUM(G19:G40)</f>
        <v>2020</v>
      </c>
      <c r="H41" s="83"/>
      <c r="I41" s="19">
        <f>SUM(I19:I40)</f>
        <v>103</v>
      </c>
    </row>
    <row r="42" spans="2:8" ht="19.5" customHeight="1">
      <c r="B42" s="105" t="s">
        <v>97</v>
      </c>
      <c r="C42" s="105"/>
      <c r="D42" s="105"/>
      <c r="E42" s="105"/>
      <c r="F42" s="105"/>
      <c r="G42" s="105"/>
      <c r="H42" s="105"/>
    </row>
    <row r="43" spans="2:9" ht="12.75">
      <c r="B43" s="17" t="s">
        <v>77</v>
      </c>
      <c r="C43" s="17" t="s">
        <v>78</v>
      </c>
      <c r="D43" s="17" t="s">
        <v>4</v>
      </c>
      <c r="E43" s="18"/>
      <c r="F43" s="17" t="s">
        <v>5</v>
      </c>
      <c r="G43" s="17" t="s">
        <v>81</v>
      </c>
      <c r="H43" s="17" t="s">
        <v>83</v>
      </c>
      <c r="I43" s="17" t="s">
        <v>109</v>
      </c>
    </row>
    <row r="44" spans="2:9" ht="12.75">
      <c r="B44" s="19"/>
      <c r="C44" s="19" t="s">
        <v>79</v>
      </c>
      <c r="D44" s="19" t="s">
        <v>3</v>
      </c>
      <c r="E44" s="20"/>
      <c r="F44" s="19" t="s">
        <v>80</v>
      </c>
      <c r="G44" s="19" t="s">
        <v>82</v>
      </c>
      <c r="H44" s="19" t="s">
        <v>84</v>
      </c>
      <c r="I44" s="19" t="s">
        <v>110</v>
      </c>
    </row>
    <row r="45" spans="2:9" ht="12.75">
      <c r="B45" s="26">
        <v>1</v>
      </c>
      <c r="C45" s="26">
        <v>85</v>
      </c>
      <c r="D45" s="39" t="s">
        <v>76</v>
      </c>
      <c r="E45" s="27"/>
      <c r="F45" s="29" t="s">
        <v>87</v>
      </c>
      <c r="G45" s="38">
        <v>96</v>
      </c>
      <c r="H45" s="26">
        <v>9</v>
      </c>
      <c r="I45" s="26">
        <v>6</v>
      </c>
    </row>
    <row r="46" spans="2:9" ht="12.75">
      <c r="B46" s="80">
        <v>2</v>
      </c>
      <c r="C46" s="80">
        <v>54</v>
      </c>
      <c r="D46" s="81" t="s">
        <v>70</v>
      </c>
      <c r="E46" s="42"/>
      <c r="F46" s="30" t="s">
        <v>88</v>
      </c>
      <c r="G46" s="80">
        <v>94</v>
      </c>
      <c r="H46" s="47">
        <v>9</v>
      </c>
      <c r="I46" s="47">
        <v>4</v>
      </c>
    </row>
    <row r="47" spans="2:9" ht="12.75">
      <c r="B47" s="34">
        <v>3</v>
      </c>
      <c r="C47" s="34">
        <v>24</v>
      </c>
      <c r="D47" s="35" t="s">
        <v>126</v>
      </c>
      <c r="E47" s="29"/>
      <c r="F47" s="30" t="s">
        <v>94</v>
      </c>
      <c r="G47" s="34">
        <v>92</v>
      </c>
      <c r="H47" s="28">
        <v>9</v>
      </c>
      <c r="I47" s="28">
        <v>3</v>
      </c>
    </row>
    <row r="48" spans="2:9" ht="12.75">
      <c r="B48" s="34">
        <v>4</v>
      </c>
      <c r="C48" s="34">
        <v>32</v>
      </c>
      <c r="D48" s="85" t="s">
        <v>17</v>
      </c>
      <c r="E48" s="29"/>
      <c r="F48" s="30" t="s">
        <v>88</v>
      </c>
      <c r="G48" s="34">
        <v>91</v>
      </c>
      <c r="H48" s="28">
        <v>10</v>
      </c>
      <c r="I48" s="28">
        <v>3</v>
      </c>
    </row>
    <row r="49" spans="2:9" ht="12.75">
      <c r="B49" s="36">
        <v>5</v>
      </c>
      <c r="C49" s="36">
        <v>96</v>
      </c>
      <c r="D49" s="37" t="s">
        <v>41</v>
      </c>
      <c r="E49" s="33"/>
      <c r="F49" s="32" t="s">
        <v>96</v>
      </c>
      <c r="G49" s="36">
        <v>87</v>
      </c>
      <c r="H49" s="31">
        <v>9</v>
      </c>
      <c r="I49" s="31">
        <v>3</v>
      </c>
    </row>
    <row r="50" spans="2:9" ht="12.75">
      <c r="B50" s="64">
        <v>5</v>
      </c>
      <c r="C50" s="50"/>
      <c r="D50" s="58"/>
      <c r="E50" s="52"/>
      <c r="F50" s="51"/>
      <c r="G50" s="64">
        <f>SUM(G45:G49)</f>
        <v>460</v>
      </c>
      <c r="H50" s="19"/>
      <c r="I50" s="19">
        <f>SUM(I45:I49)</f>
        <v>19</v>
      </c>
    </row>
    <row r="51" spans="2:8" ht="19.5" customHeight="1">
      <c r="B51" s="105" t="s">
        <v>98</v>
      </c>
      <c r="C51" s="105"/>
      <c r="D51" s="105"/>
      <c r="E51" s="105"/>
      <c r="F51" s="105"/>
      <c r="G51" s="105"/>
      <c r="H51" s="105"/>
    </row>
    <row r="52" spans="2:9" ht="12.75">
      <c r="B52" s="17" t="s">
        <v>77</v>
      </c>
      <c r="C52" s="17" t="s">
        <v>78</v>
      </c>
      <c r="D52" s="17" t="s">
        <v>4</v>
      </c>
      <c r="E52" s="18"/>
      <c r="F52" s="17" t="s">
        <v>5</v>
      </c>
      <c r="G52" s="17" t="s">
        <v>81</v>
      </c>
      <c r="H52" s="17" t="s">
        <v>83</v>
      </c>
      <c r="I52" s="17" t="s">
        <v>109</v>
      </c>
    </row>
    <row r="53" spans="2:9" ht="12.75">
      <c r="B53" s="19"/>
      <c r="C53" s="19" t="s">
        <v>79</v>
      </c>
      <c r="D53" s="19" t="s">
        <v>3</v>
      </c>
      <c r="E53" s="20"/>
      <c r="F53" s="19" t="s">
        <v>80</v>
      </c>
      <c r="G53" s="19" t="s">
        <v>82</v>
      </c>
      <c r="H53" s="19" t="s">
        <v>84</v>
      </c>
      <c r="I53" s="19" t="s">
        <v>110</v>
      </c>
    </row>
    <row r="54" spans="2:9" ht="12.75">
      <c r="B54" s="38">
        <v>1</v>
      </c>
      <c r="C54" s="38">
        <v>77</v>
      </c>
      <c r="D54" s="39" t="s">
        <v>75</v>
      </c>
      <c r="E54" s="27"/>
      <c r="F54" s="60" t="s">
        <v>88</v>
      </c>
      <c r="G54" s="38">
        <v>95</v>
      </c>
      <c r="H54" s="26">
        <v>10</v>
      </c>
      <c r="I54" s="26">
        <v>6</v>
      </c>
    </row>
    <row r="55" spans="2:9" ht="12.75">
      <c r="B55" s="34">
        <v>2</v>
      </c>
      <c r="C55" s="28">
        <v>100</v>
      </c>
      <c r="D55" s="29" t="s">
        <v>122</v>
      </c>
      <c r="E55" s="29"/>
      <c r="F55" s="30" t="s">
        <v>91</v>
      </c>
      <c r="G55" s="34">
        <v>94</v>
      </c>
      <c r="H55" s="28">
        <v>10</v>
      </c>
      <c r="I55" s="28">
        <v>4</v>
      </c>
    </row>
    <row r="56" spans="2:9" ht="12.75">
      <c r="B56" s="80">
        <v>2</v>
      </c>
      <c r="C56" s="47">
        <v>99</v>
      </c>
      <c r="D56" s="81" t="s">
        <v>38</v>
      </c>
      <c r="E56" s="42"/>
      <c r="F56" s="30" t="s">
        <v>90</v>
      </c>
      <c r="G56" s="80">
        <v>94</v>
      </c>
      <c r="H56" s="47">
        <v>9</v>
      </c>
      <c r="I56" s="47">
        <v>4</v>
      </c>
    </row>
    <row r="57" spans="2:9" ht="12.75">
      <c r="B57" s="80">
        <v>2</v>
      </c>
      <c r="C57" s="47"/>
      <c r="D57" s="85" t="s">
        <v>123</v>
      </c>
      <c r="E57" s="42"/>
      <c r="F57" s="30" t="s">
        <v>91</v>
      </c>
      <c r="G57" s="80">
        <v>94</v>
      </c>
      <c r="H57" s="47">
        <v>8</v>
      </c>
      <c r="I57" s="47">
        <v>5</v>
      </c>
    </row>
    <row r="58" spans="2:9" ht="12.75">
      <c r="B58" s="34">
        <v>5</v>
      </c>
      <c r="C58" s="28">
        <v>64</v>
      </c>
      <c r="D58" s="35" t="s">
        <v>23</v>
      </c>
      <c r="E58" s="29"/>
      <c r="F58" s="30" t="s">
        <v>95</v>
      </c>
      <c r="G58" s="34">
        <v>93</v>
      </c>
      <c r="H58" s="28">
        <v>10</v>
      </c>
      <c r="I58" s="28">
        <v>4</v>
      </c>
    </row>
    <row r="59" spans="2:9" ht="12.75">
      <c r="B59" s="34">
        <v>6</v>
      </c>
      <c r="C59" s="28"/>
      <c r="D59" s="35" t="s">
        <v>162</v>
      </c>
      <c r="E59" s="29"/>
      <c r="F59" s="90" t="s">
        <v>87</v>
      </c>
      <c r="G59" s="34">
        <v>92</v>
      </c>
      <c r="H59" s="28">
        <v>9</v>
      </c>
      <c r="I59" s="28">
        <v>3</v>
      </c>
    </row>
    <row r="60" spans="2:9" ht="12.75">
      <c r="B60" s="36">
        <v>7</v>
      </c>
      <c r="C60" s="31"/>
      <c r="D60" s="37" t="s">
        <v>147</v>
      </c>
      <c r="E60" s="33"/>
      <c r="F60" s="32" t="s">
        <v>95</v>
      </c>
      <c r="G60" s="36">
        <v>92</v>
      </c>
      <c r="H60" s="31">
        <v>9</v>
      </c>
      <c r="I60" s="31">
        <v>4</v>
      </c>
    </row>
    <row r="61" spans="2:9" ht="12.75">
      <c r="B61" s="64">
        <v>7</v>
      </c>
      <c r="C61" s="50"/>
      <c r="D61" s="58"/>
      <c r="E61" s="52"/>
      <c r="F61" s="51"/>
      <c r="G61" s="64">
        <f>SUM(G54:G60)</f>
        <v>654</v>
      </c>
      <c r="H61" s="19"/>
      <c r="I61" s="19">
        <f>SUM(I54:I60)</f>
        <v>30</v>
      </c>
    </row>
    <row r="62" spans="2:8" ht="19.5" customHeight="1">
      <c r="B62" s="105" t="s">
        <v>99</v>
      </c>
      <c r="C62" s="105"/>
      <c r="D62" s="105"/>
      <c r="E62" s="105"/>
      <c r="F62" s="105"/>
      <c r="G62" s="105"/>
      <c r="H62" s="105"/>
    </row>
    <row r="63" spans="2:9" ht="12.75">
      <c r="B63" s="17"/>
      <c r="C63" s="17" t="s">
        <v>79</v>
      </c>
      <c r="D63" s="17" t="s">
        <v>3</v>
      </c>
      <c r="E63" s="18"/>
      <c r="F63" s="17" t="s">
        <v>80</v>
      </c>
      <c r="G63" s="17" t="s">
        <v>82</v>
      </c>
      <c r="H63" s="17" t="s">
        <v>84</v>
      </c>
      <c r="I63" s="17" t="s">
        <v>109</v>
      </c>
    </row>
    <row r="64" spans="2:9" ht="12.75">
      <c r="B64" s="19" t="s">
        <v>77</v>
      </c>
      <c r="C64" s="19" t="s">
        <v>78</v>
      </c>
      <c r="D64" s="19" t="s">
        <v>4</v>
      </c>
      <c r="E64" s="20"/>
      <c r="F64" s="19" t="s">
        <v>5</v>
      </c>
      <c r="G64" s="19" t="s">
        <v>81</v>
      </c>
      <c r="H64" s="19" t="s">
        <v>83</v>
      </c>
      <c r="I64" s="19" t="s">
        <v>110</v>
      </c>
    </row>
    <row r="65" spans="2:9" ht="12.75">
      <c r="B65" s="34">
        <v>1</v>
      </c>
      <c r="C65" s="28">
        <v>17</v>
      </c>
      <c r="D65" s="35" t="s">
        <v>25</v>
      </c>
      <c r="E65" s="29"/>
      <c r="F65" s="30" t="s">
        <v>91</v>
      </c>
      <c r="G65" s="38">
        <v>98</v>
      </c>
      <c r="H65" s="28">
        <v>10</v>
      </c>
      <c r="I65" s="28">
        <v>8</v>
      </c>
    </row>
    <row r="66" spans="2:9" ht="12.75">
      <c r="B66" s="34">
        <v>2</v>
      </c>
      <c r="C66" s="28">
        <v>55</v>
      </c>
      <c r="D66" s="35" t="s">
        <v>34</v>
      </c>
      <c r="E66" s="29"/>
      <c r="F66" s="30" t="s">
        <v>93</v>
      </c>
      <c r="G66" s="34">
        <v>97</v>
      </c>
      <c r="H66" s="28">
        <v>10</v>
      </c>
      <c r="I66" s="28">
        <v>7</v>
      </c>
    </row>
    <row r="67" spans="2:9" ht="12.75">
      <c r="B67" s="34">
        <v>2</v>
      </c>
      <c r="C67" s="28">
        <v>29</v>
      </c>
      <c r="D67" s="35" t="s">
        <v>26</v>
      </c>
      <c r="E67" s="29"/>
      <c r="F67" s="30" t="s">
        <v>91</v>
      </c>
      <c r="G67" s="34">
        <v>97</v>
      </c>
      <c r="H67" s="28">
        <v>10</v>
      </c>
      <c r="I67" s="28">
        <v>7</v>
      </c>
    </row>
    <row r="68" spans="2:9" ht="12.75">
      <c r="B68" s="34">
        <v>4</v>
      </c>
      <c r="C68" s="28">
        <v>174</v>
      </c>
      <c r="D68" s="85" t="s">
        <v>21</v>
      </c>
      <c r="E68" s="29"/>
      <c r="F68" s="30" t="s">
        <v>94</v>
      </c>
      <c r="G68" s="34">
        <v>96</v>
      </c>
      <c r="H68" s="28">
        <v>10</v>
      </c>
      <c r="I68" s="28">
        <v>6</v>
      </c>
    </row>
    <row r="69" spans="2:9" ht="12.75">
      <c r="B69" s="34">
        <v>5</v>
      </c>
      <c r="C69" s="28"/>
      <c r="D69" s="35" t="s">
        <v>64</v>
      </c>
      <c r="E69" s="29"/>
      <c r="F69" s="29" t="s">
        <v>176</v>
      </c>
      <c r="G69" s="34">
        <v>94</v>
      </c>
      <c r="H69" s="28">
        <v>10</v>
      </c>
      <c r="I69" s="28">
        <v>4</v>
      </c>
    </row>
    <row r="70" spans="2:9" ht="12.75">
      <c r="B70" s="34">
        <v>5</v>
      </c>
      <c r="C70" s="28">
        <v>190</v>
      </c>
      <c r="D70" s="35" t="s">
        <v>130</v>
      </c>
      <c r="E70" s="29"/>
      <c r="F70" s="29" t="s">
        <v>87</v>
      </c>
      <c r="G70" s="34">
        <v>94</v>
      </c>
      <c r="H70" s="28">
        <v>9</v>
      </c>
      <c r="I70" s="28">
        <v>4</v>
      </c>
    </row>
    <row r="71" spans="2:9" ht="12.75">
      <c r="B71" s="28">
        <v>7</v>
      </c>
      <c r="C71" s="28">
        <v>36</v>
      </c>
      <c r="D71" s="35" t="s">
        <v>42</v>
      </c>
      <c r="E71" s="29"/>
      <c r="F71" s="30" t="s">
        <v>93</v>
      </c>
      <c r="G71" s="34">
        <v>93</v>
      </c>
      <c r="H71" s="28">
        <v>9</v>
      </c>
      <c r="I71" s="28">
        <v>5</v>
      </c>
    </row>
    <row r="72" spans="2:9" ht="12.75">
      <c r="B72" s="28">
        <v>8</v>
      </c>
      <c r="C72" s="28">
        <v>63</v>
      </c>
      <c r="D72" s="30" t="s">
        <v>141</v>
      </c>
      <c r="E72" s="29"/>
      <c r="F72" s="30" t="s">
        <v>140</v>
      </c>
      <c r="G72" s="28">
        <v>91</v>
      </c>
      <c r="H72" s="28">
        <v>10</v>
      </c>
      <c r="I72" s="28">
        <v>4</v>
      </c>
    </row>
    <row r="73" spans="2:9" ht="12.75">
      <c r="B73" s="34">
        <v>9</v>
      </c>
      <c r="C73" s="28">
        <v>65</v>
      </c>
      <c r="D73" s="35" t="s">
        <v>33</v>
      </c>
      <c r="E73" s="29"/>
      <c r="F73" s="30" t="s">
        <v>95</v>
      </c>
      <c r="G73" s="34">
        <v>90</v>
      </c>
      <c r="H73" s="28">
        <v>9</v>
      </c>
      <c r="I73" s="28">
        <v>2</v>
      </c>
    </row>
    <row r="74" spans="2:9" ht="12.75">
      <c r="B74" s="36">
        <v>10</v>
      </c>
      <c r="C74" s="31">
        <v>61</v>
      </c>
      <c r="D74" s="37" t="s">
        <v>39</v>
      </c>
      <c r="E74" s="33"/>
      <c r="F74" s="32" t="s">
        <v>92</v>
      </c>
      <c r="G74" s="36">
        <v>88</v>
      </c>
      <c r="H74" s="31">
        <v>9</v>
      </c>
      <c r="I74" s="28">
        <v>1</v>
      </c>
    </row>
    <row r="75" spans="2:9" ht="12.75">
      <c r="B75" s="64">
        <v>10</v>
      </c>
      <c r="C75" s="50"/>
      <c r="D75" s="52"/>
      <c r="E75" s="52"/>
      <c r="F75" s="51"/>
      <c r="G75" s="19">
        <f>SUM(G65:G74)</f>
        <v>938</v>
      </c>
      <c r="H75" s="19"/>
      <c r="I75" s="53">
        <f>SUM(I65:I74)</f>
        <v>48</v>
      </c>
    </row>
    <row r="78" spans="2:8" ht="12.75">
      <c r="B78" s="105" t="s">
        <v>170</v>
      </c>
      <c r="C78" s="105"/>
      <c r="D78" s="105"/>
      <c r="E78" s="105"/>
      <c r="F78" s="105"/>
      <c r="G78" s="105"/>
      <c r="H78" s="105"/>
    </row>
    <row r="80" spans="2:8" ht="12.75">
      <c r="B80" s="105" t="s">
        <v>171</v>
      </c>
      <c r="C80" s="105"/>
      <c r="D80" s="105"/>
      <c r="E80" s="105"/>
      <c r="F80" s="105"/>
      <c r="G80" s="105"/>
      <c r="H80" s="105"/>
    </row>
  </sheetData>
  <mergeCells count="11">
    <mergeCell ref="B1:H1"/>
    <mergeCell ref="B2:H2"/>
    <mergeCell ref="B4:H4"/>
    <mergeCell ref="B3:D3"/>
    <mergeCell ref="F3:G3"/>
    <mergeCell ref="B78:H78"/>
    <mergeCell ref="B80:H80"/>
    <mergeCell ref="B16:H16"/>
    <mergeCell ref="B42:H42"/>
    <mergeCell ref="B51:H51"/>
    <mergeCell ref="B62:H62"/>
  </mergeCells>
  <printOptions/>
  <pageMargins left="0.42" right="0.41" top="0.44" bottom="0.69" header="0.35" footer="0.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workbookViewId="0" topLeftCell="A1">
      <selection activeCell="B81" sqref="B81:D81"/>
    </sheetView>
  </sheetViews>
  <sheetFormatPr defaultColWidth="9.140625" defaultRowHeight="12.75"/>
  <cols>
    <col min="1" max="1" width="6.28125" style="1" customWidth="1"/>
    <col min="2" max="2" width="28.421875" style="1" customWidth="1"/>
    <col min="3" max="3" width="8.140625" style="1" customWidth="1"/>
    <col min="4" max="4" width="7.8515625" style="1" customWidth="1"/>
    <col min="5" max="11" width="5.57421875" style="1" bestFit="1" customWidth="1"/>
    <col min="12" max="16384" width="11.421875" style="1" customWidth="1"/>
  </cols>
  <sheetData>
    <row r="1" spans="1:11" ht="19.5">
      <c r="A1" s="116" t="s">
        <v>0</v>
      </c>
      <c r="B1" s="116"/>
      <c r="C1" s="116"/>
      <c r="D1" s="116"/>
      <c r="E1" s="116"/>
      <c r="F1" s="116"/>
      <c r="G1" s="116"/>
      <c r="H1" s="117"/>
      <c r="I1" s="118"/>
      <c r="J1" s="118"/>
      <c r="K1" s="118"/>
    </row>
    <row r="2" ht="6" customHeight="1"/>
    <row r="3" spans="1:11" ht="19.5">
      <c r="A3" s="116" t="s">
        <v>1</v>
      </c>
      <c r="B3" s="116"/>
      <c r="C3" s="116"/>
      <c r="D3" s="116"/>
      <c r="E3" s="116"/>
      <c r="F3" s="116"/>
      <c r="G3" s="116"/>
      <c r="H3" s="117"/>
      <c r="I3" s="118"/>
      <c r="J3" s="118"/>
      <c r="K3" s="118"/>
    </row>
    <row r="5" spans="1:11" ht="19.5">
      <c r="A5" s="113" t="s">
        <v>113</v>
      </c>
      <c r="B5" s="113"/>
      <c r="C5" s="113"/>
      <c r="D5" s="113"/>
      <c r="E5" s="113"/>
      <c r="F5" s="113"/>
      <c r="G5" s="113"/>
      <c r="H5" s="119"/>
      <c r="I5" s="111"/>
      <c r="J5" s="111"/>
      <c r="K5" s="111"/>
    </row>
    <row r="6" spans="1:11" ht="13.5">
      <c r="A6" s="2"/>
      <c r="B6" s="2"/>
      <c r="C6" s="2"/>
      <c r="D6" s="2"/>
      <c r="E6" s="2"/>
      <c r="F6" s="2"/>
      <c r="G6" s="2"/>
      <c r="H6" s="6"/>
      <c r="I6" s="5"/>
      <c r="J6" s="5"/>
      <c r="K6" s="5"/>
    </row>
    <row r="7" spans="1:11" ht="19.5">
      <c r="A7" s="116" t="s">
        <v>53</v>
      </c>
      <c r="B7" s="116"/>
      <c r="C7" s="116"/>
      <c r="D7" s="116"/>
      <c r="E7" s="116"/>
      <c r="F7" s="116"/>
      <c r="G7" s="116"/>
      <c r="H7" s="117"/>
      <c r="I7" s="118"/>
      <c r="J7" s="118"/>
      <c r="K7" s="118"/>
    </row>
    <row r="8" spans="1:13" ht="13.5">
      <c r="A8" s="2"/>
      <c r="B8" s="2"/>
      <c r="C8" s="2"/>
      <c r="D8" s="2"/>
      <c r="E8" s="2"/>
      <c r="F8" s="2"/>
      <c r="G8" s="2"/>
      <c r="M8" s="1" t="s">
        <v>51</v>
      </c>
    </row>
    <row r="9" spans="1:11" ht="13.5">
      <c r="A9" s="112" t="s">
        <v>172</v>
      </c>
      <c r="B9" s="112"/>
      <c r="C9" s="112"/>
      <c r="D9" s="112"/>
      <c r="E9" s="110" t="s">
        <v>173</v>
      </c>
      <c r="F9" s="110"/>
      <c r="G9" s="110"/>
      <c r="H9" s="110"/>
      <c r="I9" s="111"/>
      <c r="J9" s="111"/>
      <c r="K9" s="111"/>
    </row>
    <row r="10" spans="1:11" ht="13.5">
      <c r="A10" s="112" t="s">
        <v>101</v>
      </c>
      <c r="B10" s="112"/>
      <c r="C10" s="112"/>
      <c r="D10" s="112"/>
      <c r="E10" s="110" t="s">
        <v>102</v>
      </c>
      <c r="F10" s="110"/>
      <c r="G10" s="110"/>
      <c r="H10" s="110"/>
      <c r="I10" s="111"/>
      <c r="J10" s="111"/>
      <c r="K10" s="111"/>
    </row>
    <row r="12" spans="2:11" ht="13.5">
      <c r="B12" s="3" t="s">
        <v>4</v>
      </c>
      <c r="C12" s="3" t="s">
        <v>5</v>
      </c>
      <c r="D12" s="113" t="s">
        <v>7</v>
      </c>
      <c r="E12" s="113" t="s">
        <v>8</v>
      </c>
      <c r="F12" s="113"/>
      <c r="G12" s="113"/>
      <c r="H12" s="113"/>
      <c r="I12" s="113"/>
      <c r="J12" s="113"/>
      <c r="K12" s="113"/>
    </row>
    <row r="13" spans="2:11" ht="13.5">
      <c r="B13" s="3" t="s">
        <v>3</v>
      </c>
      <c r="C13" s="3" t="s">
        <v>6</v>
      </c>
      <c r="D13" s="115"/>
      <c r="E13" s="3">
        <v>1</v>
      </c>
      <c r="F13" s="3">
        <v>2</v>
      </c>
      <c r="G13" s="3">
        <v>3</v>
      </c>
      <c r="H13" s="3">
        <v>4</v>
      </c>
      <c r="I13" s="3">
        <v>5</v>
      </c>
      <c r="J13" s="3">
        <v>6</v>
      </c>
      <c r="K13" s="3">
        <v>7</v>
      </c>
    </row>
    <row r="14" spans="2:11" ht="13.5">
      <c r="B14" s="3"/>
      <c r="C14" s="3"/>
      <c r="D14" s="8"/>
      <c r="E14" s="3"/>
      <c r="F14" s="3"/>
      <c r="G14" s="3"/>
      <c r="H14" s="3"/>
      <c r="I14" s="3"/>
      <c r="J14" s="3"/>
      <c r="K14" s="3"/>
    </row>
    <row r="15" spans="1:11" ht="16.5">
      <c r="A15" s="108" t="s">
        <v>2</v>
      </c>
      <c r="B15" s="108"/>
      <c r="C15" s="108"/>
      <c r="D15" s="108"/>
      <c r="E15" s="108"/>
      <c r="F15" s="108"/>
      <c r="G15" s="108"/>
      <c r="H15" s="108"/>
      <c r="I15" s="114"/>
      <c r="J15" s="114"/>
      <c r="K15" s="114"/>
    </row>
    <row r="17" spans="1:13" ht="13.5">
      <c r="A17" s="97">
        <v>1</v>
      </c>
      <c r="B17" s="96" t="s">
        <v>9</v>
      </c>
      <c r="C17" s="92" t="s">
        <v>10</v>
      </c>
      <c r="D17" s="97">
        <f aca="true" t="shared" si="0" ref="D17:D24">SUM(LARGE(E17:K17,1),LARGE(E17:K17,2),LARGE(E17:K17,3),LARGE(E17:K17,4),LARGE(E17:K17,5))</f>
        <v>498</v>
      </c>
      <c r="E17" s="92">
        <v>99</v>
      </c>
      <c r="F17" s="92">
        <v>100</v>
      </c>
      <c r="G17" s="92">
        <v>99</v>
      </c>
      <c r="H17" s="92">
        <v>98</v>
      </c>
      <c r="I17" s="92">
        <v>100</v>
      </c>
      <c r="J17" s="92">
        <v>100</v>
      </c>
      <c r="K17" s="92">
        <v>99</v>
      </c>
      <c r="L17" s="1">
        <f aca="true" t="shared" si="1" ref="L17:L25">MIN(IF(E17&gt;0,1,0)+IF(F17&gt;0,1,0)+IF(G17&gt;0,1,0)+IF(H17&gt;0,1,0)+IF(I17&gt;0,1,0)+IF(J17&gt;0,1,0)+IF(K17&gt;0,1,0),5)</f>
        <v>5</v>
      </c>
      <c r="M17" s="41">
        <f aca="true" t="shared" si="2" ref="M17:M25">(D17/L17)</f>
        <v>99.6</v>
      </c>
    </row>
    <row r="18" spans="1:13" ht="13.5">
      <c r="A18" s="97">
        <v>2</v>
      </c>
      <c r="B18" s="96" t="s">
        <v>120</v>
      </c>
      <c r="C18" s="92" t="s">
        <v>10</v>
      </c>
      <c r="D18" s="97">
        <f t="shared" si="0"/>
        <v>497</v>
      </c>
      <c r="E18" s="92">
        <v>99</v>
      </c>
      <c r="F18" s="92">
        <v>98</v>
      </c>
      <c r="G18" s="92">
        <v>100</v>
      </c>
      <c r="H18" s="92">
        <v>99</v>
      </c>
      <c r="I18" s="92">
        <v>100</v>
      </c>
      <c r="J18" s="92">
        <v>97</v>
      </c>
      <c r="K18" s="92">
        <v>99</v>
      </c>
      <c r="L18" s="1">
        <f t="shared" si="1"/>
        <v>5</v>
      </c>
      <c r="M18" s="41">
        <f t="shared" si="2"/>
        <v>99.4</v>
      </c>
    </row>
    <row r="19" spans="1:13" ht="13.5">
      <c r="A19" s="97">
        <v>3</v>
      </c>
      <c r="B19" s="96" t="s">
        <v>18</v>
      </c>
      <c r="C19" s="92" t="s">
        <v>61</v>
      </c>
      <c r="D19" s="97">
        <f t="shared" si="0"/>
        <v>492</v>
      </c>
      <c r="E19" s="92">
        <v>97</v>
      </c>
      <c r="F19" s="92">
        <v>98</v>
      </c>
      <c r="G19" s="92">
        <v>98</v>
      </c>
      <c r="H19" s="92">
        <v>97</v>
      </c>
      <c r="I19" s="92">
        <v>100</v>
      </c>
      <c r="J19" s="92">
        <v>99</v>
      </c>
      <c r="K19" s="92">
        <v>96</v>
      </c>
      <c r="L19" s="1">
        <f t="shared" si="1"/>
        <v>5</v>
      </c>
      <c r="M19" s="41">
        <f t="shared" si="2"/>
        <v>98.4</v>
      </c>
    </row>
    <row r="20" spans="1:13" ht="13.5">
      <c r="A20" s="92">
        <v>4</v>
      </c>
      <c r="B20" s="61" t="s">
        <v>14</v>
      </c>
      <c r="C20" s="92" t="s">
        <v>15</v>
      </c>
      <c r="D20" s="92">
        <f t="shared" si="0"/>
        <v>491</v>
      </c>
      <c r="E20" s="92">
        <v>98</v>
      </c>
      <c r="F20" s="92">
        <v>97</v>
      </c>
      <c r="G20" s="92">
        <v>96</v>
      </c>
      <c r="H20" s="92">
        <v>99</v>
      </c>
      <c r="I20" s="92">
        <v>99</v>
      </c>
      <c r="J20" s="92">
        <v>98</v>
      </c>
      <c r="K20" s="92">
        <v>96</v>
      </c>
      <c r="L20" s="1">
        <f t="shared" si="1"/>
        <v>5</v>
      </c>
      <c r="M20" s="41">
        <f t="shared" si="2"/>
        <v>98.2</v>
      </c>
    </row>
    <row r="21" spans="1:13" ht="13.5">
      <c r="A21" s="92">
        <v>5</v>
      </c>
      <c r="B21" s="61" t="s">
        <v>11</v>
      </c>
      <c r="C21" s="92" t="s">
        <v>10</v>
      </c>
      <c r="D21" s="92">
        <f t="shared" si="0"/>
        <v>489</v>
      </c>
      <c r="E21" s="92">
        <v>100</v>
      </c>
      <c r="F21" s="92">
        <v>97</v>
      </c>
      <c r="G21" s="92"/>
      <c r="H21" s="92">
        <v>95</v>
      </c>
      <c r="I21" s="92">
        <v>98</v>
      </c>
      <c r="J21" s="92">
        <v>98</v>
      </c>
      <c r="K21" s="92">
        <v>96</v>
      </c>
      <c r="L21" s="1">
        <f t="shared" si="1"/>
        <v>5</v>
      </c>
      <c r="M21" s="41">
        <f t="shared" si="2"/>
        <v>97.8</v>
      </c>
    </row>
    <row r="22" spans="1:13" ht="13.5">
      <c r="A22" s="92">
        <v>6</v>
      </c>
      <c r="B22" s="61" t="s">
        <v>16</v>
      </c>
      <c r="C22" s="92" t="s">
        <v>62</v>
      </c>
      <c r="D22" s="92">
        <f t="shared" si="0"/>
        <v>487</v>
      </c>
      <c r="E22" s="92">
        <v>97</v>
      </c>
      <c r="F22" s="92">
        <v>94</v>
      </c>
      <c r="G22" s="92">
        <v>98</v>
      </c>
      <c r="H22" s="92">
        <v>97</v>
      </c>
      <c r="I22" s="92">
        <v>96</v>
      </c>
      <c r="J22" s="92">
        <v>98</v>
      </c>
      <c r="K22" s="92">
        <v>97</v>
      </c>
      <c r="L22" s="1">
        <f t="shared" si="1"/>
        <v>5</v>
      </c>
      <c r="M22" s="41">
        <f t="shared" si="2"/>
        <v>97.4</v>
      </c>
    </row>
    <row r="23" spans="1:13" ht="13.5">
      <c r="A23" s="92">
        <v>7</v>
      </c>
      <c r="B23" s="61" t="s">
        <v>12</v>
      </c>
      <c r="C23" s="92" t="s">
        <v>13</v>
      </c>
      <c r="D23" s="92">
        <f t="shared" si="0"/>
        <v>484</v>
      </c>
      <c r="E23" s="92">
        <v>95</v>
      </c>
      <c r="F23" s="92">
        <v>95</v>
      </c>
      <c r="G23" s="92">
        <v>94</v>
      </c>
      <c r="H23" s="92">
        <v>95</v>
      </c>
      <c r="I23" s="92">
        <v>96</v>
      </c>
      <c r="J23" s="92">
        <v>99</v>
      </c>
      <c r="K23" s="92">
        <v>99</v>
      </c>
      <c r="L23" s="61">
        <f t="shared" si="1"/>
        <v>5</v>
      </c>
      <c r="M23" s="41">
        <f t="shared" si="2"/>
        <v>96.8</v>
      </c>
    </row>
    <row r="24" spans="1:13" ht="13.5">
      <c r="A24" s="92">
        <v>8</v>
      </c>
      <c r="B24" s="61" t="s">
        <v>153</v>
      </c>
      <c r="C24" s="92" t="s">
        <v>152</v>
      </c>
      <c r="D24" s="92">
        <f t="shared" si="0"/>
        <v>473</v>
      </c>
      <c r="E24" s="92"/>
      <c r="F24" s="92"/>
      <c r="G24" s="92">
        <v>93</v>
      </c>
      <c r="H24" s="92">
        <v>93</v>
      </c>
      <c r="I24" s="92">
        <v>96</v>
      </c>
      <c r="J24" s="92">
        <v>98</v>
      </c>
      <c r="K24" s="92">
        <v>93</v>
      </c>
      <c r="L24" s="1">
        <f t="shared" si="1"/>
        <v>5</v>
      </c>
      <c r="M24" s="41">
        <f t="shared" si="2"/>
        <v>94.6</v>
      </c>
    </row>
    <row r="25" spans="1:13" ht="13.5">
      <c r="A25" s="92">
        <v>9</v>
      </c>
      <c r="B25" s="61" t="s">
        <v>142</v>
      </c>
      <c r="C25" s="92" t="s">
        <v>152</v>
      </c>
      <c r="D25" s="92">
        <f>SUM(E25:K25)</f>
        <v>289</v>
      </c>
      <c r="E25" s="92"/>
      <c r="F25" s="92">
        <v>96</v>
      </c>
      <c r="G25" s="92">
        <v>97</v>
      </c>
      <c r="H25" s="92">
        <v>96</v>
      </c>
      <c r="I25" s="92"/>
      <c r="J25" s="92"/>
      <c r="K25" s="92"/>
      <c r="L25" s="1">
        <f t="shared" si="1"/>
        <v>3</v>
      </c>
      <c r="M25" s="41">
        <f t="shared" si="2"/>
        <v>96.33333333333333</v>
      </c>
    </row>
    <row r="26" spans="1:11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16.5">
      <c r="A27" s="109" t="s">
        <v>66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</row>
    <row r="28" spans="1:11" ht="13.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13" ht="13.5">
      <c r="A29" s="97">
        <v>1</v>
      </c>
      <c r="B29" s="96" t="s">
        <v>19</v>
      </c>
      <c r="C29" s="92" t="s">
        <v>15</v>
      </c>
      <c r="D29" s="97">
        <f aca="true" t="shared" si="3" ref="D29:D53">SUM(LARGE(E29:K29,1),LARGE(E29:K29,2),LARGE(E29:K29,3),LARGE(E29:K29,4),LARGE(E29:K29,5))</f>
        <v>487</v>
      </c>
      <c r="E29" s="92">
        <v>96</v>
      </c>
      <c r="F29" s="92">
        <v>97</v>
      </c>
      <c r="G29" s="92">
        <v>97</v>
      </c>
      <c r="H29" s="92">
        <v>92</v>
      </c>
      <c r="I29" s="92">
        <v>98</v>
      </c>
      <c r="J29" s="92">
        <v>99</v>
      </c>
      <c r="K29" s="92">
        <v>88</v>
      </c>
      <c r="L29" s="1">
        <f aca="true" t="shared" si="4" ref="L29:L63">MIN(IF(E29&gt;0,1,0)+IF(F29&gt;0,1,0)+IF(G29&gt;0,1,0)+IF(H29&gt;0,1,0)+IF(I29&gt;0,1,0)+IF(J29&gt;0,1,0)+IF(K29&gt;0,1,0),5)</f>
        <v>5</v>
      </c>
      <c r="M29" s="41">
        <f>(D29/L29)</f>
        <v>97.4</v>
      </c>
    </row>
    <row r="30" spans="1:13" ht="13.5">
      <c r="A30" s="97">
        <v>2</v>
      </c>
      <c r="B30" s="59" t="s">
        <v>151</v>
      </c>
      <c r="C30" s="3" t="s">
        <v>60</v>
      </c>
      <c r="D30" s="97">
        <f t="shared" si="3"/>
        <v>486</v>
      </c>
      <c r="E30" s="3"/>
      <c r="F30" s="3">
        <v>96</v>
      </c>
      <c r="G30" s="3">
        <v>98</v>
      </c>
      <c r="H30" s="3">
        <v>92</v>
      </c>
      <c r="I30" s="3">
        <v>97</v>
      </c>
      <c r="J30" s="92">
        <v>98</v>
      </c>
      <c r="K30" s="92">
        <v>97</v>
      </c>
      <c r="L30" s="1">
        <f t="shared" si="4"/>
        <v>5</v>
      </c>
      <c r="M30" s="41">
        <f>(D20/L20)</f>
        <v>98.2</v>
      </c>
    </row>
    <row r="31" spans="1:13" ht="13.5">
      <c r="A31" s="98">
        <v>3</v>
      </c>
      <c r="B31" s="59" t="s">
        <v>20</v>
      </c>
      <c r="C31" s="3" t="s">
        <v>15</v>
      </c>
      <c r="D31" s="98">
        <f t="shared" si="3"/>
        <v>483</v>
      </c>
      <c r="E31" s="3">
        <v>95</v>
      </c>
      <c r="F31" s="3">
        <v>97</v>
      </c>
      <c r="G31" s="3">
        <v>96</v>
      </c>
      <c r="H31" s="3">
        <v>97</v>
      </c>
      <c r="I31" s="3">
        <v>95</v>
      </c>
      <c r="J31" s="92">
        <v>97</v>
      </c>
      <c r="K31" s="94">
        <v>96</v>
      </c>
      <c r="L31" s="1">
        <f t="shared" si="4"/>
        <v>5</v>
      </c>
      <c r="M31" s="41">
        <f aca="true" t="shared" si="5" ref="M31:M54">(D31/L31)</f>
        <v>96.6</v>
      </c>
    </row>
    <row r="32" spans="1:13" ht="13.5">
      <c r="A32" s="3">
        <v>4</v>
      </c>
      <c r="B32" s="1" t="s">
        <v>121</v>
      </c>
      <c r="C32" s="3" t="s">
        <v>15</v>
      </c>
      <c r="D32" s="92">
        <f t="shared" si="3"/>
        <v>479</v>
      </c>
      <c r="E32" s="3">
        <v>94</v>
      </c>
      <c r="F32" s="3">
        <v>97</v>
      </c>
      <c r="G32" s="3">
        <v>97</v>
      </c>
      <c r="H32" s="3"/>
      <c r="I32" s="3">
        <v>92</v>
      </c>
      <c r="J32" s="92">
        <v>96</v>
      </c>
      <c r="K32" s="92">
        <v>95</v>
      </c>
      <c r="L32" s="1">
        <f t="shared" si="4"/>
        <v>5</v>
      </c>
      <c r="M32" s="41">
        <f t="shared" si="5"/>
        <v>95.8</v>
      </c>
    </row>
    <row r="33" spans="1:13" ht="13.5">
      <c r="A33" s="3">
        <v>5</v>
      </c>
      <c r="B33" s="1" t="s">
        <v>73</v>
      </c>
      <c r="C33" s="3" t="s">
        <v>62</v>
      </c>
      <c r="D33" s="3">
        <f t="shared" si="3"/>
        <v>477</v>
      </c>
      <c r="E33" s="3">
        <v>96</v>
      </c>
      <c r="F33" s="3">
        <v>97</v>
      </c>
      <c r="G33" s="3">
        <v>96</v>
      </c>
      <c r="H33" s="3">
        <v>65</v>
      </c>
      <c r="I33" s="3">
        <v>93</v>
      </c>
      <c r="J33" s="92">
        <v>90</v>
      </c>
      <c r="K33" s="92">
        <v>95</v>
      </c>
      <c r="L33" s="1">
        <f t="shared" si="4"/>
        <v>5</v>
      </c>
      <c r="M33" s="41">
        <f t="shared" si="5"/>
        <v>95.4</v>
      </c>
    </row>
    <row r="34" spans="1:13" ht="13.5">
      <c r="A34" s="3">
        <v>5</v>
      </c>
      <c r="B34" s="1" t="s">
        <v>67</v>
      </c>
      <c r="C34" s="3" t="s">
        <v>62</v>
      </c>
      <c r="D34" s="3">
        <f t="shared" si="3"/>
        <v>477</v>
      </c>
      <c r="E34" s="3">
        <v>94</v>
      </c>
      <c r="F34" s="3">
        <v>95</v>
      </c>
      <c r="G34" s="3">
        <v>92</v>
      </c>
      <c r="H34" s="3">
        <v>98</v>
      </c>
      <c r="I34" s="3">
        <v>95</v>
      </c>
      <c r="J34" s="92">
        <v>95</v>
      </c>
      <c r="K34" s="92">
        <v>88</v>
      </c>
      <c r="L34" s="1">
        <f t="shared" si="4"/>
        <v>5</v>
      </c>
      <c r="M34" s="41">
        <f t="shared" si="5"/>
        <v>95.4</v>
      </c>
    </row>
    <row r="35" spans="1:13" ht="13.5" customHeight="1">
      <c r="A35" s="3">
        <v>6</v>
      </c>
      <c r="B35" s="1" t="s">
        <v>132</v>
      </c>
      <c r="C35" s="3" t="s">
        <v>29</v>
      </c>
      <c r="D35" s="3">
        <f t="shared" si="3"/>
        <v>470</v>
      </c>
      <c r="E35" s="3">
        <v>91</v>
      </c>
      <c r="F35" s="3">
        <v>95</v>
      </c>
      <c r="G35" s="3">
        <v>93</v>
      </c>
      <c r="H35" s="3">
        <v>94</v>
      </c>
      <c r="I35" s="3">
        <v>92</v>
      </c>
      <c r="J35" s="92">
        <v>91</v>
      </c>
      <c r="K35" s="92">
        <v>96</v>
      </c>
      <c r="L35" s="1">
        <f t="shared" si="4"/>
        <v>5</v>
      </c>
      <c r="M35" s="41">
        <f t="shared" si="5"/>
        <v>94</v>
      </c>
    </row>
    <row r="36" spans="1:13" ht="13.5">
      <c r="A36" s="3">
        <v>7</v>
      </c>
      <c r="B36" s="1" t="s">
        <v>30</v>
      </c>
      <c r="C36" s="3" t="s">
        <v>15</v>
      </c>
      <c r="D36" s="92">
        <f t="shared" si="3"/>
        <v>468</v>
      </c>
      <c r="E36" s="3">
        <v>89</v>
      </c>
      <c r="F36" s="3"/>
      <c r="G36" s="3">
        <v>92</v>
      </c>
      <c r="H36" s="3">
        <v>94</v>
      </c>
      <c r="I36" s="3">
        <v>94</v>
      </c>
      <c r="J36" s="92">
        <v>91</v>
      </c>
      <c r="K36" s="92">
        <v>97</v>
      </c>
      <c r="L36" s="1">
        <f t="shared" si="4"/>
        <v>5</v>
      </c>
      <c r="M36" s="41">
        <f t="shared" si="5"/>
        <v>93.6</v>
      </c>
    </row>
    <row r="37" spans="1:13" ht="13.5">
      <c r="A37" s="3">
        <v>7</v>
      </c>
      <c r="B37" s="1" t="s">
        <v>69</v>
      </c>
      <c r="C37" s="3" t="s">
        <v>61</v>
      </c>
      <c r="D37" s="3">
        <f t="shared" si="3"/>
        <v>468</v>
      </c>
      <c r="E37" s="3">
        <v>96</v>
      </c>
      <c r="F37" s="3">
        <v>94</v>
      </c>
      <c r="G37" s="3">
        <v>90</v>
      </c>
      <c r="H37" s="3">
        <v>94</v>
      </c>
      <c r="I37" s="3">
        <v>94</v>
      </c>
      <c r="J37" s="92"/>
      <c r="K37" s="92"/>
      <c r="L37" s="1">
        <f t="shared" si="4"/>
        <v>5</v>
      </c>
      <c r="M37" s="41">
        <f t="shared" si="5"/>
        <v>93.6</v>
      </c>
    </row>
    <row r="38" spans="1:13" ht="13.5">
      <c r="A38" s="3">
        <v>9</v>
      </c>
      <c r="B38" s="1" t="s">
        <v>43</v>
      </c>
      <c r="C38" s="3" t="s">
        <v>61</v>
      </c>
      <c r="D38" s="3">
        <f t="shared" si="3"/>
        <v>466</v>
      </c>
      <c r="E38" s="3">
        <v>89</v>
      </c>
      <c r="F38" s="3">
        <v>93</v>
      </c>
      <c r="G38" s="3">
        <v>91</v>
      </c>
      <c r="H38" s="3">
        <v>93</v>
      </c>
      <c r="I38" s="3">
        <v>93</v>
      </c>
      <c r="J38" s="92">
        <v>96</v>
      </c>
      <c r="K38" s="92">
        <v>91</v>
      </c>
      <c r="L38" s="1">
        <f t="shared" si="4"/>
        <v>5</v>
      </c>
      <c r="M38" s="41">
        <f t="shared" si="5"/>
        <v>93.2</v>
      </c>
    </row>
    <row r="39" spans="1:13" ht="13.5">
      <c r="A39" s="3">
        <v>9</v>
      </c>
      <c r="B39" s="1" t="s">
        <v>32</v>
      </c>
      <c r="C39" s="3" t="s">
        <v>24</v>
      </c>
      <c r="D39" s="3">
        <f t="shared" si="3"/>
        <v>466</v>
      </c>
      <c r="E39" s="3">
        <v>94</v>
      </c>
      <c r="F39" s="3">
        <v>90</v>
      </c>
      <c r="G39" s="3">
        <v>95</v>
      </c>
      <c r="H39" s="3">
        <v>95</v>
      </c>
      <c r="I39" s="3">
        <v>91</v>
      </c>
      <c r="J39" s="92">
        <v>91</v>
      </c>
      <c r="K39" s="92">
        <v>91</v>
      </c>
      <c r="L39" s="1">
        <f t="shared" si="4"/>
        <v>5</v>
      </c>
      <c r="M39" s="41">
        <f t="shared" si="5"/>
        <v>93.2</v>
      </c>
    </row>
    <row r="40" spans="1:13" ht="13.5">
      <c r="A40" s="3">
        <v>12</v>
      </c>
      <c r="B40" s="1" t="s">
        <v>40</v>
      </c>
      <c r="C40" s="3" t="s">
        <v>24</v>
      </c>
      <c r="D40" s="92">
        <f t="shared" si="3"/>
        <v>465</v>
      </c>
      <c r="E40" s="3">
        <v>84</v>
      </c>
      <c r="F40" s="3">
        <v>96</v>
      </c>
      <c r="G40" s="3"/>
      <c r="H40" s="3">
        <v>91</v>
      </c>
      <c r="I40" s="3">
        <v>92</v>
      </c>
      <c r="J40" s="92">
        <v>93</v>
      </c>
      <c r="K40" s="92">
        <v>93</v>
      </c>
      <c r="L40" s="1">
        <f t="shared" si="4"/>
        <v>5</v>
      </c>
      <c r="M40" s="41">
        <f t="shared" si="5"/>
        <v>93</v>
      </c>
    </row>
    <row r="41" spans="1:13" ht="13.5">
      <c r="A41" s="3">
        <v>12</v>
      </c>
      <c r="B41" s="1" t="s">
        <v>36</v>
      </c>
      <c r="C41" s="3" t="s">
        <v>37</v>
      </c>
      <c r="D41" s="3">
        <f t="shared" si="3"/>
        <v>465</v>
      </c>
      <c r="E41" s="3">
        <v>92</v>
      </c>
      <c r="F41" s="3">
        <v>93</v>
      </c>
      <c r="G41" s="3">
        <v>96</v>
      </c>
      <c r="H41" s="3">
        <v>91</v>
      </c>
      <c r="I41" s="3">
        <v>93</v>
      </c>
      <c r="J41" s="92">
        <v>91</v>
      </c>
      <c r="K41" s="92"/>
      <c r="L41" s="1">
        <f t="shared" si="4"/>
        <v>5</v>
      </c>
      <c r="M41" s="41">
        <f t="shared" si="5"/>
        <v>93</v>
      </c>
    </row>
    <row r="42" spans="1:13" ht="13.5" customHeight="1">
      <c r="A42" s="3">
        <v>14</v>
      </c>
      <c r="B42" s="61" t="s">
        <v>143</v>
      </c>
      <c r="C42" s="3" t="s">
        <v>152</v>
      </c>
      <c r="D42" s="92">
        <f t="shared" si="3"/>
        <v>463</v>
      </c>
      <c r="E42" s="3"/>
      <c r="F42" s="3">
        <v>83</v>
      </c>
      <c r="G42" s="3">
        <v>91</v>
      </c>
      <c r="H42" s="3">
        <v>91</v>
      </c>
      <c r="I42" s="3">
        <v>95</v>
      </c>
      <c r="J42" s="92">
        <v>91</v>
      </c>
      <c r="K42" s="92">
        <v>95</v>
      </c>
      <c r="L42" s="1">
        <f t="shared" si="4"/>
        <v>5</v>
      </c>
      <c r="M42" s="41">
        <f t="shared" si="5"/>
        <v>92.6</v>
      </c>
    </row>
    <row r="43" spans="1:13" ht="14.25" customHeight="1">
      <c r="A43" s="3">
        <v>15</v>
      </c>
      <c r="B43" s="1" t="s">
        <v>148</v>
      </c>
      <c r="C43" s="3" t="s">
        <v>29</v>
      </c>
      <c r="D43" s="92">
        <f t="shared" si="3"/>
        <v>460</v>
      </c>
      <c r="E43" s="3"/>
      <c r="F43" s="3">
        <v>87</v>
      </c>
      <c r="G43" s="3">
        <v>89</v>
      </c>
      <c r="H43" s="3">
        <v>89</v>
      </c>
      <c r="I43" s="3">
        <v>96</v>
      </c>
      <c r="J43" s="92">
        <v>95</v>
      </c>
      <c r="K43" s="92">
        <v>91</v>
      </c>
      <c r="L43" s="61">
        <f t="shared" si="4"/>
        <v>5</v>
      </c>
      <c r="M43" s="41">
        <f t="shared" si="5"/>
        <v>92</v>
      </c>
    </row>
    <row r="44" spans="1:13" ht="14.25" customHeight="1">
      <c r="A44" s="3">
        <v>16</v>
      </c>
      <c r="B44" s="1" t="s">
        <v>125</v>
      </c>
      <c r="C44" s="3" t="s">
        <v>35</v>
      </c>
      <c r="D44" s="3">
        <f t="shared" si="3"/>
        <v>459</v>
      </c>
      <c r="E44" s="3">
        <v>73</v>
      </c>
      <c r="F44" s="3">
        <v>87</v>
      </c>
      <c r="G44" s="3">
        <v>90</v>
      </c>
      <c r="H44" s="3">
        <v>92</v>
      </c>
      <c r="I44" s="3">
        <v>91</v>
      </c>
      <c r="J44" s="92">
        <v>93</v>
      </c>
      <c r="K44" s="92">
        <v>93</v>
      </c>
      <c r="L44" s="1">
        <f t="shared" si="4"/>
        <v>5</v>
      </c>
      <c r="M44" s="41">
        <f t="shared" si="5"/>
        <v>91.8</v>
      </c>
    </row>
    <row r="45" spans="1:13" ht="13.5">
      <c r="A45" s="3">
        <v>17</v>
      </c>
      <c r="B45" s="1" t="s">
        <v>127</v>
      </c>
      <c r="C45" s="3" t="s">
        <v>37</v>
      </c>
      <c r="D45" s="3">
        <f t="shared" si="3"/>
        <v>458</v>
      </c>
      <c r="E45" s="3">
        <v>89</v>
      </c>
      <c r="F45" s="3">
        <v>91</v>
      </c>
      <c r="G45" s="3">
        <v>94</v>
      </c>
      <c r="H45" s="3">
        <v>93</v>
      </c>
      <c r="I45" s="3">
        <v>91</v>
      </c>
      <c r="J45" s="3"/>
      <c r="K45" s="92"/>
      <c r="L45" s="1">
        <f t="shared" si="4"/>
        <v>5</v>
      </c>
      <c r="M45" s="41">
        <f t="shared" si="5"/>
        <v>91.6</v>
      </c>
    </row>
    <row r="46" spans="1:13" ht="13.5">
      <c r="A46" s="3">
        <v>18</v>
      </c>
      <c r="B46" s="1" t="s">
        <v>133</v>
      </c>
      <c r="C46" s="3" t="s">
        <v>29</v>
      </c>
      <c r="D46" s="3">
        <f t="shared" si="3"/>
        <v>456</v>
      </c>
      <c r="E46" s="3">
        <v>90</v>
      </c>
      <c r="F46" s="3">
        <v>93</v>
      </c>
      <c r="G46" s="3">
        <v>92</v>
      </c>
      <c r="H46" s="3">
        <v>91</v>
      </c>
      <c r="I46" s="3">
        <v>90</v>
      </c>
      <c r="J46" s="92"/>
      <c r="K46" s="92"/>
      <c r="L46" s="1">
        <f t="shared" si="4"/>
        <v>5</v>
      </c>
      <c r="M46" s="41">
        <f t="shared" si="5"/>
        <v>91.2</v>
      </c>
    </row>
    <row r="47" spans="1:13" ht="13.5">
      <c r="A47" s="3">
        <v>19</v>
      </c>
      <c r="B47" s="1" t="s">
        <v>105</v>
      </c>
      <c r="C47" s="3" t="s">
        <v>62</v>
      </c>
      <c r="D47" s="3">
        <f t="shared" si="3"/>
        <v>451</v>
      </c>
      <c r="E47" s="3">
        <v>86</v>
      </c>
      <c r="F47" s="3">
        <v>91</v>
      </c>
      <c r="G47" s="3">
        <v>89</v>
      </c>
      <c r="H47" s="3">
        <v>89</v>
      </c>
      <c r="I47" s="3">
        <v>91</v>
      </c>
      <c r="J47" s="92">
        <v>91</v>
      </c>
      <c r="K47" s="92"/>
      <c r="L47" s="1">
        <f t="shared" si="4"/>
        <v>5</v>
      </c>
      <c r="M47" s="41">
        <f t="shared" si="5"/>
        <v>90.2</v>
      </c>
    </row>
    <row r="48" spans="1:13" ht="13.5">
      <c r="A48" s="3">
        <v>20</v>
      </c>
      <c r="B48" s="1" t="s">
        <v>124</v>
      </c>
      <c r="C48" s="3" t="s">
        <v>15</v>
      </c>
      <c r="D48" s="3">
        <f t="shared" si="3"/>
        <v>450</v>
      </c>
      <c r="E48" s="3">
        <v>84</v>
      </c>
      <c r="F48" s="3">
        <v>89</v>
      </c>
      <c r="G48" s="3">
        <v>91</v>
      </c>
      <c r="H48" s="3">
        <v>87</v>
      </c>
      <c r="I48" s="3">
        <v>91</v>
      </c>
      <c r="J48" s="92">
        <v>88</v>
      </c>
      <c r="K48" s="92">
        <v>91</v>
      </c>
      <c r="L48" s="1">
        <f t="shared" si="4"/>
        <v>5</v>
      </c>
      <c r="M48" s="41">
        <f t="shared" si="5"/>
        <v>90</v>
      </c>
    </row>
    <row r="49" spans="1:13" ht="13.5">
      <c r="A49" s="3">
        <v>21</v>
      </c>
      <c r="B49" s="1" t="s">
        <v>134</v>
      </c>
      <c r="C49" s="3" t="s">
        <v>29</v>
      </c>
      <c r="D49" s="3">
        <f t="shared" si="3"/>
        <v>443</v>
      </c>
      <c r="E49" s="3">
        <v>84</v>
      </c>
      <c r="F49" s="3">
        <v>89</v>
      </c>
      <c r="G49" s="3">
        <v>85</v>
      </c>
      <c r="H49" s="3">
        <v>85</v>
      </c>
      <c r="I49" s="3">
        <v>92</v>
      </c>
      <c r="J49" s="92">
        <v>90</v>
      </c>
      <c r="K49" s="92">
        <v>87</v>
      </c>
      <c r="L49" s="1">
        <f t="shared" si="4"/>
        <v>5</v>
      </c>
      <c r="M49" s="41">
        <f t="shared" si="5"/>
        <v>88.6</v>
      </c>
    </row>
    <row r="50" spans="1:13" ht="13.5">
      <c r="A50" s="3">
        <v>22</v>
      </c>
      <c r="B50" s="1" t="s">
        <v>131</v>
      </c>
      <c r="C50" s="3" t="s">
        <v>29</v>
      </c>
      <c r="D50" s="3">
        <f t="shared" si="3"/>
        <v>440</v>
      </c>
      <c r="E50" s="3">
        <v>89</v>
      </c>
      <c r="F50" s="3">
        <v>86</v>
      </c>
      <c r="G50" s="3">
        <v>88</v>
      </c>
      <c r="H50" s="3">
        <v>85</v>
      </c>
      <c r="I50" s="3">
        <v>43</v>
      </c>
      <c r="J50" s="92">
        <v>89</v>
      </c>
      <c r="K50" s="92">
        <v>88</v>
      </c>
      <c r="L50" s="1">
        <f t="shared" si="4"/>
        <v>5</v>
      </c>
      <c r="M50" s="41">
        <f t="shared" si="5"/>
        <v>88</v>
      </c>
    </row>
    <row r="51" spans="1:13" ht="13.5">
      <c r="A51" s="3">
        <v>23</v>
      </c>
      <c r="B51" s="1" t="s">
        <v>112</v>
      </c>
      <c r="C51" s="3" t="s">
        <v>37</v>
      </c>
      <c r="D51" s="3">
        <f t="shared" si="3"/>
        <v>439</v>
      </c>
      <c r="E51" s="3">
        <v>92</v>
      </c>
      <c r="F51" s="3">
        <v>97</v>
      </c>
      <c r="G51" s="3">
        <v>77</v>
      </c>
      <c r="H51" s="3"/>
      <c r="I51" s="3">
        <v>88</v>
      </c>
      <c r="J51" s="92">
        <v>85</v>
      </c>
      <c r="K51" s="92"/>
      <c r="L51" s="1">
        <f t="shared" si="4"/>
        <v>5</v>
      </c>
      <c r="M51" s="41">
        <f t="shared" si="5"/>
        <v>87.8</v>
      </c>
    </row>
    <row r="52" spans="1:13" ht="13.5">
      <c r="A52" s="3">
        <v>24</v>
      </c>
      <c r="B52" s="1" t="s">
        <v>144</v>
      </c>
      <c r="C52" s="3" t="s">
        <v>152</v>
      </c>
      <c r="D52" s="3">
        <f t="shared" si="3"/>
        <v>429</v>
      </c>
      <c r="E52" s="3"/>
      <c r="F52" s="3">
        <v>89</v>
      </c>
      <c r="G52" s="3">
        <v>87</v>
      </c>
      <c r="H52" s="3">
        <v>88</v>
      </c>
      <c r="I52" s="3"/>
      <c r="J52" s="92">
        <v>89</v>
      </c>
      <c r="K52" s="92">
        <v>76</v>
      </c>
      <c r="L52" s="1">
        <f t="shared" si="4"/>
        <v>5</v>
      </c>
      <c r="M52" s="41">
        <f t="shared" si="5"/>
        <v>85.8</v>
      </c>
    </row>
    <row r="53" spans="1:13" ht="13.5" customHeight="1">
      <c r="A53" s="3">
        <v>25</v>
      </c>
      <c r="B53" s="1" t="s">
        <v>157</v>
      </c>
      <c r="C53" s="3" t="s">
        <v>24</v>
      </c>
      <c r="D53" s="3">
        <f t="shared" si="3"/>
        <v>418</v>
      </c>
      <c r="E53" s="3">
        <v>68</v>
      </c>
      <c r="F53" s="3">
        <v>81</v>
      </c>
      <c r="G53" s="3">
        <v>87</v>
      </c>
      <c r="H53" s="3">
        <v>82</v>
      </c>
      <c r="I53" s="3">
        <v>86</v>
      </c>
      <c r="J53" s="92"/>
      <c r="K53" s="92">
        <v>82</v>
      </c>
      <c r="L53" s="1">
        <f t="shared" si="4"/>
        <v>5</v>
      </c>
      <c r="M53" s="41">
        <f t="shared" si="5"/>
        <v>83.6</v>
      </c>
    </row>
    <row r="54" spans="1:13" ht="13.5" customHeight="1">
      <c r="A54" s="3">
        <v>26</v>
      </c>
      <c r="B54" s="1" t="s">
        <v>27</v>
      </c>
      <c r="C54" s="3" t="s">
        <v>68</v>
      </c>
      <c r="D54" s="3">
        <f aca="true" t="shared" si="6" ref="D54:D63">SUM(E54:K54)</f>
        <v>377</v>
      </c>
      <c r="E54" s="3">
        <v>94</v>
      </c>
      <c r="F54" s="3">
        <v>97</v>
      </c>
      <c r="G54" s="3">
        <v>91</v>
      </c>
      <c r="H54" s="3"/>
      <c r="I54" s="3"/>
      <c r="J54" s="92">
        <v>95</v>
      </c>
      <c r="K54" s="92"/>
      <c r="L54" s="1">
        <f t="shared" si="4"/>
        <v>4</v>
      </c>
      <c r="M54" s="41">
        <f t="shared" si="5"/>
        <v>94.25</v>
      </c>
    </row>
    <row r="55" spans="1:13" ht="13.5" customHeight="1">
      <c r="A55" s="3">
        <v>27</v>
      </c>
      <c r="B55" s="1" t="s">
        <v>135</v>
      </c>
      <c r="C55" s="3" t="s">
        <v>60</v>
      </c>
      <c r="D55" s="3">
        <f t="shared" si="6"/>
        <v>374</v>
      </c>
      <c r="E55" s="3">
        <v>87</v>
      </c>
      <c r="F55" s="3">
        <v>95</v>
      </c>
      <c r="G55" s="3">
        <v>95</v>
      </c>
      <c r="H55" s="3"/>
      <c r="I55" s="3"/>
      <c r="J55" s="92"/>
      <c r="K55" s="92">
        <v>97</v>
      </c>
      <c r="L55" s="1">
        <f t="shared" si="4"/>
        <v>4</v>
      </c>
      <c r="M55" s="41">
        <f>(D46/L46)</f>
        <v>91.2</v>
      </c>
    </row>
    <row r="56" spans="1:13" ht="13.5" customHeight="1">
      <c r="A56" s="3">
        <v>28</v>
      </c>
      <c r="B56" s="61" t="s">
        <v>154</v>
      </c>
      <c r="C56" s="3" t="s">
        <v>152</v>
      </c>
      <c r="D56" s="3">
        <f t="shared" si="6"/>
        <v>372</v>
      </c>
      <c r="E56" s="3"/>
      <c r="F56" s="3"/>
      <c r="G56" s="3">
        <v>93</v>
      </c>
      <c r="H56" s="3">
        <v>92</v>
      </c>
      <c r="I56" s="3"/>
      <c r="J56" s="92">
        <v>92</v>
      </c>
      <c r="K56" s="92">
        <v>95</v>
      </c>
      <c r="L56" s="1">
        <f t="shared" si="4"/>
        <v>4</v>
      </c>
      <c r="M56" s="41">
        <f>(D56/L56)</f>
        <v>93</v>
      </c>
    </row>
    <row r="57" spans="1:13" ht="13.5" customHeight="1">
      <c r="A57" s="3">
        <v>29</v>
      </c>
      <c r="B57" s="1" t="s">
        <v>136</v>
      </c>
      <c r="C57" s="3" t="s">
        <v>74</v>
      </c>
      <c r="D57" s="3">
        <f t="shared" si="6"/>
        <v>360</v>
      </c>
      <c r="E57" s="3">
        <v>92</v>
      </c>
      <c r="F57" s="3"/>
      <c r="G57" s="3">
        <v>90</v>
      </c>
      <c r="H57" s="3">
        <v>89</v>
      </c>
      <c r="I57" s="3">
        <v>89</v>
      </c>
      <c r="J57" s="3"/>
      <c r="K57" s="3"/>
      <c r="L57" s="1">
        <f t="shared" si="4"/>
        <v>4</v>
      </c>
      <c r="M57" s="41">
        <f>(D57/L57)</f>
        <v>90</v>
      </c>
    </row>
    <row r="58" spans="1:13" ht="13.5" customHeight="1">
      <c r="A58" s="3">
        <v>30</v>
      </c>
      <c r="B58" s="1" t="s">
        <v>149</v>
      </c>
      <c r="C58" s="3" t="s">
        <v>28</v>
      </c>
      <c r="D58" s="3">
        <f t="shared" si="6"/>
        <v>356</v>
      </c>
      <c r="E58" s="3"/>
      <c r="F58" s="3">
        <v>86</v>
      </c>
      <c r="G58" s="3">
        <v>87</v>
      </c>
      <c r="H58" s="3"/>
      <c r="I58" s="3">
        <v>97</v>
      </c>
      <c r="J58" s="3">
        <v>86</v>
      </c>
      <c r="K58" s="3"/>
      <c r="L58" s="1">
        <f t="shared" si="4"/>
        <v>4</v>
      </c>
      <c r="M58" s="41">
        <f>(D58/L58)</f>
        <v>89</v>
      </c>
    </row>
    <row r="59" spans="1:13" ht="13.5" customHeight="1">
      <c r="A59" s="3">
        <v>31</v>
      </c>
      <c r="B59" s="61" t="s">
        <v>72</v>
      </c>
      <c r="C59" s="3" t="s">
        <v>29</v>
      </c>
      <c r="D59" s="3">
        <f t="shared" si="6"/>
        <v>242</v>
      </c>
      <c r="E59" s="3">
        <v>86</v>
      </c>
      <c r="F59" s="3"/>
      <c r="G59" s="3">
        <v>73</v>
      </c>
      <c r="H59" s="3"/>
      <c r="I59" s="3">
        <v>83</v>
      </c>
      <c r="J59" s="3"/>
      <c r="K59" s="3"/>
      <c r="L59" s="1">
        <f t="shared" si="4"/>
        <v>3</v>
      </c>
      <c r="M59" s="41">
        <f>(D59/L59)</f>
        <v>80.66666666666667</v>
      </c>
    </row>
    <row r="60" spans="1:13" ht="13.5" customHeight="1">
      <c r="A60" s="92">
        <v>32</v>
      </c>
      <c r="B60" s="61" t="s">
        <v>45</v>
      </c>
      <c r="C60" s="3" t="s">
        <v>61</v>
      </c>
      <c r="D60" s="3">
        <f t="shared" si="6"/>
        <v>172</v>
      </c>
      <c r="E60" s="3">
        <v>87</v>
      </c>
      <c r="F60" s="3">
        <v>85</v>
      </c>
      <c r="G60" s="3"/>
      <c r="H60" s="3"/>
      <c r="I60" s="7"/>
      <c r="J60" s="3"/>
      <c r="K60" s="3"/>
      <c r="L60" s="1">
        <f t="shared" si="4"/>
        <v>2</v>
      </c>
      <c r="M60" s="41">
        <f>(D60/L60)</f>
        <v>86</v>
      </c>
    </row>
    <row r="61" spans="1:13" ht="13.5" customHeight="1">
      <c r="A61" s="3">
        <v>33</v>
      </c>
      <c r="B61" s="95" t="s">
        <v>175</v>
      </c>
      <c r="C61" s="3" t="s">
        <v>35</v>
      </c>
      <c r="D61" s="3">
        <f t="shared" si="6"/>
        <v>98</v>
      </c>
      <c r="E61" s="3"/>
      <c r="F61" s="3"/>
      <c r="G61" s="3"/>
      <c r="H61" s="3"/>
      <c r="I61" s="3"/>
      <c r="J61" s="92"/>
      <c r="K61" s="92">
        <v>98</v>
      </c>
      <c r="L61" s="1">
        <f t="shared" si="4"/>
        <v>1</v>
      </c>
      <c r="M61" s="41">
        <f>(D51/L51)</f>
        <v>87.8</v>
      </c>
    </row>
    <row r="62" spans="1:13" ht="13.5">
      <c r="A62" s="3">
        <v>34</v>
      </c>
      <c r="B62" s="1" t="s">
        <v>159</v>
      </c>
      <c r="C62" s="3" t="s">
        <v>161</v>
      </c>
      <c r="D62" s="3">
        <f t="shared" si="6"/>
        <v>93</v>
      </c>
      <c r="E62" s="3"/>
      <c r="F62" s="3"/>
      <c r="G62" s="3">
        <v>93</v>
      </c>
      <c r="H62" s="3"/>
      <c r="I62" s="3"/>
      <c r="J62" s="3"/>
      <c r="K62" s="3"/>
      <c r="L62" s="1">
        <f t="shared" si="4"/>
        <v>1</v>
      </c>
      <c r="M62" s="41">
        <f>(D52/L52)</f>
        <v>85.8</v>
      </c>
    </row>
    <row r="63" spans="1:13" ht="13.5" customHeight="1">
      <c r="A63" s="3">
        <v>35</v>
      </c>
      <c r="B63" s="1" t="s">
        <v>145</v>
      </c>
      <c r="C63" s="3" t="s">
        <v>61</v>
      </c>
      <c r="D63" s="3">
        <f t="shared" si="6"/>
        <v>88</v>
      </c>
      <c r="E63" s="3"/>
      <c r="F63" s="3">
        <v>88</v>
      </c>
      <c r="G63" s="3"/>
      <c r="H63" s="3"/>
      <c r="I63" s="3"/>
      <c r="J63" s="3"/>
      <c r="K63" s="3"/>
      <c r="L63" s="1">
        <f t="shared" si="4"/>
        <v>1</v>
      </c>
      <c r="M63" s="41">
        <f>(D63/L63)</f>
        <v>88</v>
      </c>
    </row>
    <row r="64" spans="1:11" ht="13.5" customHeight="1">
      <c r="A64" s="3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ht="12.75" customHeight="1"/>
    <row r="66" spans="1:14" ht="16.5">
      <c r="A66" s="108" t="s">
        <v>48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N66" s="1" t="s">
        <v>51</v>
      </c>
    </row>
    <row r="67" spans="1:11" ht="13.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3" ht="13.5">
      <c r="A68" s="98">
        <v>1</v>
      </c>
      <c r="B68" s="59" t="s">
        <v>17</v>
      </c>
      <c r="C68" s="3" t="s">
        <v>62</v>
      </c>
      <c r="D68" s="98">
        <f aca="true" t="shared" si="7" ref="D68:D74">SUM(LARGE(E68:K68,1),LARGE(E68:K68,2),LARGE(E68:K68,3),LARGE(E68:K68,4),LARGE(E68:K68,5))</f>
        <v>482</v>
      </c>
      <c r="E68" s="3">
        <v>93</v>
      </c>
      <c r="F68" s="3">
        <v>98</v>
      </c>
      <c r="G68" s="3">
        <v>99</v>
      </c>
      <c r="H68" s="3">
        <v>96</v>
      </c>
      <c r="I68" s="3">
        <v>95</v>
      </c>
      <c r="J68" s="92">
        <v>94</v>
      </c>
      <c r="K68" s="92">
        <v>91</v>
      </c>
      <c r="L68" s="1">
        <f aca="true" t="shared" si="8" ref="L68:L77">MIN(IF(E68&gt;0,1,0)+IF(F68&gt;0,1,0)+IF(G68&gt;0,1,0)+IF(H68&gt;0,1,0)+IF(I68&gt;0,1,0)+IF(J68&gt;0,1,0)+IF(K68&gt;0,1,0),5)</f>
        <v>5</v>
      </c>
      <c r="M68" s="41">
        <f aca="true" t="shared" si="9" ref="M68:M77">(D68/L68)</f>
        <v>96.4</v>
      </c>
    </row>
    <row r="69" spans="1:13" ht="13.5">
      <c r="A69" s="98">
        <v>2</v>
      </c>
      <c r="B69" s="59" t="s">
        <v>76</v>
      </c>
      <c r="C69" s="3" t="s">
        <v>10</v>
      </c>
      <c r="D69" s="98">
        <f t="shared" si="7"/>
        <v>480</v>
      </c>
      <c r="E69" s="3">
        <v>99</v>
      </c>
      <c r="F69" s="3">
        <v>97</v>
      </c>
      <c r="G69" s="3">
        <v>92</v>
      </c>
      <c r="H69" s="3">
        <v>94</v>
      </c>
      <c r="I69" s="3"/>
      <c r="J69" s="92">
        <v>94</v>
      </c>
      <c r="K69" s="92">
        <v>96</v>
      </c>
      <c r="L69" s="1">
        <f t="shared" si="8"/>
        <v>5</v>
      </c>
      <c r="M69" s="41">
        <f t="shared" si="9"/>
        <v>96</v>
      </c>
    </row>
    <row r="70" spans="1:13" ht="13.5">
      <c r="A70" s="98">
        <v>3</v>
      </c>
      <c r="B70" s="59" t="s">
        <v>41</v>
      </c>
      <c r="C70" s="3" t="s">
        <v>29</v>
      </c>
      <c r="D70" s="98">
        <f t="shared" si="7"/>
        <v>462</v>
      </c>
      <c r="E70" s="3">
        <v>91</v>
      </c>
      <c r="F70" s="3">
        <v>91</v>
      </c>
      <c r="G70" s="3">
        <v>91</v>
      </c>
      <c r="H70" s="3">
        <v>94</v>
      </c>
      <c r="I70" s="3">
        <v>91</v>
      </c>
      <c r="J70" s="92">
        <v>95</v>
      </c>
      <c r="K70" s="92">
        <v>87</v>
      </c>
      <c r="L70" s="1">
        <f t="shared" si="8"/>
        <v>5</v>
      </c>
      <c r="M70" s="41">
        <f t="shared" si="9"/>
        <v>92.4</v>
      </c>
    </row>
    <row r="71" spans="1:13" ht="13.5">
      <c r="A71" s="3">
        <v>4</v>
      </c>
      <c r="B71" s="1" t="s">
        <v>70</v>
      </c>
      <c r="C71" s="3" t="s">
        <v>62</v>
      </c>
      <c r="D71" s="3">
        <f t="shared" si="7"/>
        <v>461</v>
      </c>
      <c r="E71" s="3">
        <v>91</v>
      </c>
      <c r="F71" s="3">
        <v>88</v>
      </c>
      <c r="G71" s="3">
        <v>88</v>
      </c>
      <c r="H71" s="3">
        <v>90</v>
      </c>
      <c r="I71" s="3">
        <v>94</v>
      </c>
      <c r="J71" s="92">
        <v>92</v>
      </c>
      <c r="K71" s="92">
        <v>94</v>
      </c>
      <c r="L71" s="1">
        <f t="shared" si="8"/>
        <v>5</v>
      </c>
      <c r="M71" s="41">
        <f t="shared" si="9"/>
        <v>92.2</v>
      </c>
    </row>
    <row r="72" spans="1:13" ht="13.5">
      <c r="A72" s="3">
        <v>5</v>
      </c>
      <c r="B72" s="1" t="s">
        <v>126</v>
      </c>
      <c r="C72" s="3" t="s">
        <v>22</v>
      </c>
      <c r="D72" s="3">
        <f t="shared" si="7"/>
        <v>460</v>
      </c>
      <c r="E72" s="3">
        <v>90</v>
      </c>
      <c r="F72" s="3">
        <v>95</v>
      </c>
      <c r="G72" s="3">
        <v>91</v>
      </c>
      <c r="H72" s="3"/>
      <c r="I72" s="3">
        <v>92</v>
      </c>
      <c r="J72" s="92">
        <v>72</v>
      </c>
      <c r="K72" s="92">
        <v>92</v>
      </c>
      <c r="L72" s="1">
        <f t="shared" si="8"/>
        <v>5</v>
      </c>
      <c r="M72" s="41">
        <f t="shared" si="9"/>
        <v>92</v>
      </c>
    </row>
    <row r="73" spans="1:13" ht="13.5">
      <c r="A73" s="3">
        <v>6</v>
      </c>
      <c r="B73" s="1" t="s">
        <v>129</v>
      </c>
      <c r="C73" s="3" t="s">
        <v>22</v>
      </c>
      <c r="D73" s="3">
        <f t="shared" si="7"/>
        <v>423</v>
      </c>
      <c r="E73" s="3">
        <v>84</v>
      </c>
      <c r="F73" s="3">
        <v>76</v>
      </c>
      <c r="G73" s="3">
        <v>91</v>
      </c>
      <c r="H73" s="3">
        <v>84</v>
      </c>
      <c r="I73" s="3">
        <v>88</v>
      </c>
      <c r="J73" s="92"/>
      <c r="K73" s="3"/>
      <c r="L73" s="1">
        <f t="shared" si="8"/>
        <v>5</v>
      </c>
      <c r="M73" s="41">
        <f t="shared" si="9"/>
        <v>84.6</v>
      </c>
    </row>
    <row r="74" spans="1:13" ht="13.5">
      <c r="A74" s="3">
        <v>7</v>
      </c>
      <c r="B74" s="1" t="s">
        <v>47</v>
      </c>
      <c r="C74" s="3" t="s">
        <v>24</v>
      </c>
      <c r="D74" s="3">
        <f t="shared" si="7"/>
        <v>418</v>
      </c>
      <c r="E74" s="3">
        <v>83</v>
      </c>
      <c r="F74" s="3">
        <v>79</v>
      </c>
      <c r="G74" s="3">
        <v>81</v>
      </c>
      <c r="H74" s="3">
        <v>91</v>
      </c>
      <c r="I74" s="3">
        <v>84</v>
      </c>
      <c r="J74" s="3">
        <v>78</v>
      </c>
      <c r="K74" s="7"/>
      <c r="L74" s="1">
        <f t="shared" si="8"/>
        <v>5</v>
      </c>
      <c r="M74" s="41">
        <f t="shared" si="9"/>
        <v>83.6</v>
      </c>
    </row>
    <row r="75" spans="1:13" ht="13.5">
      <c r="A75" s="3">
        <v>8</v>
      </c>
      <c r="B75" s="1" t="s">
        <v>46</v>
      </c>
      <c r="C75" s="3" t="s">
        <v>61</v>
      </c>
      <c r="D75" s="3">
        <f>SUM(E75:K75)</f>
        <v>174</v>
      </c>
      <c r="E75" s="3">
        <v>90</v>
      </c>
      <c r="F75" s="3">
        <v>84</v>
      </c>
      <c r="G75" s="3"/>
      <c r="H75" s="3"/>
      <c r="I75" s="3"/>
      <c r="J75" s="3"/>
      <c r="K75" s="7"/>
      <c r="L75" s="1">
        <f t="shared" si="8"/>
        <v>2</v>
      </c>
      <c r="M75" s="41">
        <f t="shared" si="9"/>
        <v>87</v>
      </c>
    </row>
    <row r="76" spans="1:13" ht="13.5">
      <c r="A76" s="3">
        <v>9</v>
      </c>
      <c r="B76" s="1" t="s">
        <v>44</v>
      </c>
      <c r="C76" s="3" t="s">
        <v>61</v>
      </c>
      <c r="D76" s="3">
        <f>SUM(E76:K76)</f>
        <v>174</v>
      </c>
      <c r="E76" s="3">
        <v>92</v>
      </c>
      <c r="F76" s="3">
        <v>82</v>
      </c>
      <c r="G76" s="3"/>
      <c r="H76" s="3"/>
      <c r="I76" s="3"/>
      <c r="J76" s="3"/>
      <c r="K76" s="3"/>
      <c r="L76" s="1">
        <f t="shared" si="8"/>
        <v>2</v>
      </c>
      <c r="M76" s="41">
        <f t="shared" si="9"/>
        <v>87</v>
      </c>
    </row>
    <row r="77" spans="1:13" ht="13.5">
      <c r="A77" s="3">
        <v>10</v>
      </c>
      <c r="B77" s="1" t="s">
        <v>150</v>
      </c>
      <c r="C77" s="3" t="s">
        <v>62</v>
      </c>
      <c r="D77" s="3">
        <f>SUM(E77:K77)</f>
        <v>91</v>
      </c>
      <c r="E77" s="3"/>
      <c r="F77" s="3">
        <v>91</v>
      </c>
      <c r="G77" s="3"/>
      <c r="H77" s="3"/>
      <c r="I77" s="3"/>
      <c r="J77" s="3"/>
      <c r="K77" s="7"/>
      <c r="L77" s="1">
        <f t="shared" si="8"/>
        <v>1</v>
      </c>
      <c r="M77" s="41">
        <f t="shared" si="9"/>
        <v>91</v>
      </c>
    </row>
    <row r="79" spans="1:11" ht="16.5">
      <c r="A79" s="108" t="s">
        <v>49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1:11" ht="16.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3" ht="13.5">
      <c r="A81" s="3">
        <v>1</v>
      </c>
      <c r="B81" s="59" t="s">
        <v>128</v>
      </c>
      <c r="C81" s="3" t="s">
        <v>22</v>
      </c>
      <c r="D81" s="98">
        <f>SUM(LARGE(E81:K81,1),LARGE(E81:K81,2),LARGE(E81:K81,3),LARGE(E81:K81,4),LARGE(E81:K81,5))</f>
        <v>420</v>
      </c>
      <c r="E81" s="3">
        <v>77</v>
      </c>
      <c r="F81" s="3">
        <v>78</v>
      </c>
      <c r="G81" s="3">
        <v>84</v>
      </c>
      <c r="H81" s="3">
        <v>89</v>
      </c>
      <c r="I81" s="3">
        <v>92</v>
      </c>
      <c r="J81" s="3"/>
      <c r="K81" s="3"/>
      <c r="L81" s="1">
        <f>MIN(IF(E81&gt;0,1,0)+IF(F81&gt;0,1,0)+IF(G81&gt;0,1,0)+IF(H81&gt;0,1,0)+IF(I81&gt;0,1,0)+IF(J81&gt;0,1,0)+IF(K81&gt;0,1,0),5)</f>
        <v>5</v>
      </c>
      <c r="M81" s="41">
        <f>(D81/L81)</f>
        <v>84</v>
      </c>
    </row>
    <row r="82" spans="1:13" ht="13.5">
      <c r="A82" s="3"/>
      <c r="C82" s="3"/>
      <c r="D82" s="3"/>
      <c r="E82" s="3"/>
      <c r="F82" s="3"/>
      <c r="G82" s="3"/>
      <c r="H82" s="3"/>
      <c r="I82" s="3"/>
      <c r="J82" s="3"/>
      <c r="K82" s="3"/>
      <c r="M82" s="41"/>
    </row>
    <row r="83" spans="1:11" ht="16.5">
      <c r="A83" s="108" t="s">
        <v>50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</row>
    <row r="85" spans="1:13" ht="13.5">
      <c r="A85" s="98">
        <v>1</v>
      </c>
      <c r="B85" s="59" t="s">
        <v>23</v>
      </c>
      <c r="C85" s="3" t="s">
        <v>24</v>
      </c>
      <c r="D85" s="98">
        <f>SUM(LARGE(E85:K85,1),LARGE(E85:K85,2),LARGE(E85:K85,3),LARGE(E85:K85,4),LARGE(E85:K85,5))</f>
        <v>484</v>
      </c>
      <c r="E85" s="3">
        <v>98</v>
      </c>
      <c r="F85" s="3">
        <v>95</v>
      </c>
      <c r="G85" s="3">
        <v>98</v>
      </c>
      <c r="H85" s="3"/>
      <c r="I85" s="3">
        <v>98</v>
      </c>
      <c r="J85" s="92">
        <v>95</v>
      </c>
      <c r="K85" s="92">
        <v>93</v>
      </c>
      <c r="L85" s="1">
        <f>MIN(IF(E85&gt;0,1,0)+IF(F85&gt;0,1,0)+IF(G85&gt;0,1,0)+IF(H85&gt;0,1,0)+IF(I85&gt;0,1,0)+IF(J85&gt;0,1,0)+IF(K85&gt;0,1,0),5)</f>
        <v>5</v>
      </c>
      <c r="M85" s="41">
        <f>(D85/L85)</f>
        <v>96.8</v>
      </c>
    </row>
    <row r="86" spans="1:13" ht="13.5">
      <c r="A86" s="98">
        <v>2</v>
      </c>
      <c r="B86" s="59" t="s">
        <v>38</v>
      </c>
      <c r="C86" s="3" t="s">
        <v>61</v>
      </c>
      <c r="D86" s="98">
        <f aca="true" t="shared" si="10" ref="D86:D91">SUM(LARGE(E86:K86,1),LARGE(E86:K86,2),LARGE(E86:K86,3),LARGE(E86:K86,4),LARGE(E86:K86,5))</f>
        <v>477</v>
      </c>
      <c r="E86" s="3">
        <v>95</v>
      </c>
      <c r="F86" s="3">
        <v>97</v>
      </c>
      <c r="G86" s="3">
        <v>94</v>
      </c>
      <c r="H86" s="3">
        <v>97</v>
      </c>
      <c r="I86" s="3">
        <v>91</v>
      </c>
      <c r="J86" s="92">
        <v>86</v>
      </c>
      <c r="K86" s="92">
        <v>94</v>
      </c>
      <c r="L86" s="1">
        <f aca="true" t="shared" si="11" ref="L86:L96">MIN(IF(E86&gt;0,1,0)+IF(F86&gt;0,1,0)+IF(G86&gt;0,1,0)+IF(H86&gt;0,1,0)+IF(I86&gt;0,1,0)+IF(J86&gt;0,1,0)+IF(K86&gt;0,1,0),5)</f>
        <v>5</v>
      </c>
      <c r="M86" s="41">
        <f aca="true" t="shared" si="12" ref="M86:M96">(D86/L86)</f>
        <v>95.4</v>
      </c>
    </row>
    <row r="87" spans="1:13" ht="13.5">
      <c r="A87" s="98">
        <v>3</v>
      </c>
      <c r="B87" s="59" t="s">
        <v>162</v>
      </c>
      <c r="C87" s="3" t="s">
        <v>10</v>
      </c>
      <c r="D87" s="98">
        <f t="shared" si="10"/>
        <v>474</v>
      </c>
      <c r="E87" s="3">
        <v>98</v>
      </c>
      <c r="F87" s="3">
        <v>92</v>
      </c>
      <c r="G87" s="3">
        <v>96</v>
      </c>
      <c r="H87" s="3">
        <v>96</v>
      </c>
      <c r="I87" s="3"/>
      <c r="J87" s="92"/>
      <c r="K87" s="92">
        <v>92</v>
      </c>
      <c r="L87" s="1">
        <f t="shared" si="11"/>
        <v>5</v>
      </c>
      <c r="M87" s="41">
        <f t="shared" si="12"/>
        <v>94.8</v>
      </c>
    </row>
    <row r="88" spans="1:13" ht="13.5">
      <c r="A88" s="3">
        <v>4</v>
      </c>
      <c r="B88" s="1" t="s">
        <v>147</v>
      </c>
      <c r="C88" s="3" t="s">
        <v>24</v>
      </c>
      <c r="D88" s="3">
        <f t="shared" si="10"/>
        <v>469</v>
      </c>
      <c r="E88" s="3"/>
      <c r="F88" s="3">
        <v>93</v>
      </c>
      <c r="G88" s="3">
        <v>89</v>
      </c>
      <c r="H88" s="3">
        <v>95</v>
      </c>
      <c r="I88" s="3">
        <v>92</v>
      </c>
      <c r="J88" s="92">
        <v>97</v>
      </c>
      <c r="K88" s="92">
        <v>92</v>
      </c>
      <c r="L88" s="1">
        <f t="shared" si="11"/>
        <v>5</v>
      </c>
      <c r="M88" s="41">
        <f t="shared" si="12"/>
        <v>93.8</v>
      </c>
    </row>
    <row r="89" spans="1:13" ht="13.5">
      <c r="A89" s="3">
        <v>5</v>
      </c>
      <c r="B89" s="1" t="s">
        <v>122</v>
      </c>
      <c r="C89" s="3" t="s">
        <v>15</v>
      </c>
      <c r="D89" s="3">
        <f t="shared" si="10"/>
        <v>468</v>
      </c>
      <c r="E89" s="3">
        <v>93</v>
      </c>
      <c r="F89" s="3">
        <v>92</v>
      </c>
      <c r="G89" s="3">
        <v>94</v>
      </c>
      <c r="H89" s="3">
        <v>93</v>
      </c>
      <c r="I89" s="3">
        <v>94</v>
      </c>
      <c r="J89" s="92">
        <v>93</v>
      </c>
      <c r="K89" s="92">
        <v>94</v>
      </c>
      <c r="L89" s="1">
        <f t="shared" si="11"/>
        <v>5</v>
      </c>
      <c r="M89" s="41">
        <f t="shared" si="12"/>
        <v>93.6</v>
      </c>
    </row>
    <row r="90" spans="1:13" ht="13.5">
      <c r="A90" s="3">
        <v>6</v>
      </c>
      <c r="B90" s="1" t="s">
        <v>123</v>
      </c>
      <c r="C90" s="3" t="s">
        <v>15</v>
      </c>
      <c r="D90" s="3">
        <f t="shared" si="10"/>
        <v>464</v>
      </c>
      <c r="E90" s="3">
        <v>92</v>
      </c>
      <c r="F90" s="3">
        <v>94</v>
      </c>
      <c r="G90" s="3">
        <v>92</v>
      </c>
      <c r="H90" s="3">
        <v>87</v>
      </c>
      <c r="I90" s="3">
        <v>88</v>
      </c>
      <c r="J90" s="92">
        <v>92</v>
      </c>
      <c r="K90" s="92">
        <v>94</v>
      </c>
      <c r="L90" s="1">
        <f t="shared" si="11"/>
        <v>5</v>
      </c>
      <c r="M90" s="41">
        <f t="shared" si="12"/>
        <v>92.8</v>
      </c>
    </row>
    <row r="91" spans="1:13" ht="13.5">
      <c r="A91" s="3">
        <v>7</v>
      </c>
      <c r="B91" s="1" t="s">
        <v>75</v>
      </c>
      <c r="C91" s="3" t="s">
        <v>62</v>
      </c>
      <c r="D91" s="3">
        <f t="shared" si="10"/>
        <v>464</v>
      </c>
      <c r="E91" s="3">
        <v>93</v>
      </c>
      <c r="F91" s="3">
        <v>93</v>
      </c>
      <c r="G91" s="3">
        <v>88</v>
      </c>
      <c r="H91" s="3">
        <v>95</v>
      </c>
      <c r="I91" s="3">
        <v>88</v>
      </c>
      <c r="J91" s="92">
        <v>86</v>
      </c>
      <c r="K91" s="92">
        <v>95</v>
      </c>
      <c r="L91" s="1">
        <f t="shared" si="11"/>
        <v>5</v>
      </c>
      <c r="M91" s="41">
        <f t="shared" si="12"/>
        <v>92.8</v>
      </c>
    </row>
    <row r="92" spans="1:13" ht="13.5">
      <c r="A92" s="3">
        <v>8</v>
      </c>
      <c r="B92" s="1" t="s">
        <v>155</v>
      </c>
      <c r="C92" s="3" t="s">
        <v>10</v>
      </c>
      <c r="D92" s="3">
        <f>SUM(E92:K92)</f>
        <v>281</v>
      </c>
      <c r="E92" s="3"/>
      <c r="F92" s="3"/>
      <c r="G92" s="3">
        <v>95</v>
      </c>
      <c r="H92" s="3">
        <v>95</v>
      </c>
      <c r="I92" s="3">
        <v>91</v>
      </c>
      <c r="J92" s="3"/>
      <c r="K92" s="92"/>
      <c r="L92" s="1">
        <f t="shared" si="11"/>
        <v>3</v>
      </c>
      <c r="M92" s="41">
        <f t="shared" si="12"/>
        <v>93.66666666666667</v>
      </c>
    </row>
    <row r="93" spans="1:13" ht="13.5">
      <c r="A93" s="3">
        <v>9</v>
      </c>
      <c r="B93" s="1" t="s">
        <v>165</v>
      </c>
      <c r="C93" s="3" t="s">
        <v>24</v>
      </c>
      <c r="D93" s="3">
        <f>SUM(E93:K93)</f>
        <v>93</v>
      </c>
      <c r="E93" s="3"/>
      <c r="F93" s="3"/>
      <c r="G93" s="3"/>
      <c r="H93" s="3"/>
      <c r="I93" s="3">
        <v>93</v>
      </c>
      <c r="J93" s="3"/>
      <c r="K93" s="3"/>
      <c r="L93" s="1">
        <f t="shared" si="11"/>
        <v>1</v>
      </c>
      <c r="M93" s="41">
        <f t="shared" si="12"/>
        <v>93</v>
      </c>
    </row>
    <row r="94" spans="1:13" ht="13.5">
      <c r="A94" s="3">
        <v>10</v>
      </c>
      <c r="B94" s="1" t="s">
        <v>63</v>
      </c>
      <c r="C94" s="3" t="s">
        <v>22</v>
      </c>
      <c r="D94" s="3">
        <f>SUM(E94:K94)</f>
        <v>89</v>
      </c>
      <c r="E94" s="3">
        <v>89</v>
      </c>
      <c r="F94" s="3"/>
      <c r="G94" s="3"/>
      <c r="H94" s="3"/>
      <c r="I94" s="3"/>
      <c r="J94" s="3"/>
      <c r="K94" s="3"/>
      <c r="L94" s="1">
        <f t="shared" si="11"/>
        <v>1</v>
      </c>
      <c r="M94" s="41">
        <f t="shared" si="12"/>
        <v>89</v>
      </c>
    </row>
    <row r="95" spans="1:13" ht="13.5">
      <c r="A95" s="3">
        <v>11</v>
      </c>
      <c r="B95" s="1" t="s">
        <v>164</v>
      </c>
      <c r="C95" s="3" t="s">
        <v>10</v>
      </c>
      <c r="D95" s="3">
        <f>SUM(E95:K95)</f>
        <v>89</v>
      </c>
      <c r="E95" s="3"/>
      <c r="F95" s="3"/>
      <c r="G95" s="3">
        <v>89</v>
      </c>
      <c r="H95" s="3"/>
      <c r="I95" s="3"/>
      <c r="J95" s="3"/>
      <c r="K95" s="3"/>
      <c r="L95" s="1">
        <f t="shared" si="11"/>
        <v>1</v>
      </c>
      <c r="M95" s="41">
        <f t="shared" si="12"/>
        <v>89</v>
      </c>
    </row>
    <row r="96" spans="1:13" ht="13.5">
      <c r="A96" s="3">
        <v>12</v>
      </c>
      <c r="B96" s="1" t="s">
        <v>166</v>
      </c>
      <c r="C96" s="3" t="s">
        <v>24</v>
      </c>
      <c r="D96" s="3">
        <f>SUM(E96:K96)</f>
        <v>74</v>
      </c>
      <c r="E96" s="3"/>
      <c r="F96" s="3"/>
      <c r="G96" s="3"/>
      <c r="H96" s="3"/>
      <c r="I96" s="3">
        <v>74</v>
      </c>
      <c r="J96" s="3"/>
      <c r="K96" s="3"/>
      <c r="L96" s="1">
        <f t="shared" si="11"/>
        <v>1</v>
      </c>
      <c r="M96" s="41">
        <f t="shared" si="12"/>
        <v>74</v>
      </c>
    </row>
    <row r="98" spans="1:11" ht="16.5">
      <c r="A98" s="109" t="s">
        <v>52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ht="13.5" customHeight="1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1:13" ht="13.5">
      <c r="A100" s="98">
        <v>1</v>
      </c>
      <c r="B100" s="59" t="s">
        <v>21</v>
      </c>
      <c r="C100" s="3" t="s">
        <v>22</v>
      </c>
      <c r="D100" s="98">
        <f aca="true" t="shared" si="13" ref="D100:D110">SUM(LARGE(E100:K100,1),LARGE(E100:K100,2),LARGE(E100:K100,3),LARGE(E100:K100,4),LARGE(E100:K100,5))</f>
        <v>484</v>
      </c>
      <c r="E100" s="3">
        <v>96</v>
      </c>
      <c r="F100" s="3">
        <v>99</v>
      </c>
      <c r="G100" s="3">
        <v>92</v>
      </c>
      <c r="H100" s="3">
        <v>98</v>
      </c>
      <c r="I100" s="3">
        <v>85</v>
      </c>
      <c r="J100" s="92">
        <v>95</v>
      </c>
      <c r="K100" s="92">
        <v>96</v>
      </c>
      <c r="L100" s="1">
        <f aca="true" t="shared" si="14" ref="L100:L115">MIN(IF(E100&gt;0,1,0)+IF(F100&gt;0,1,0)+IF(G100&gt;0,1,0)+IF(H100&gt;0,1,0)+IF(I100&gt;0,1,0)+IF(J100&gt;0,1,0)+IF(K100&gt;0,1,0),5)</f>
        <v>5</v>
      </c>
      <c r="M100" s="41">
        <f aca="true" t="shared" si="15" ref="M100:M115">(D100/L100)</f>
        <v>96.8</v>
      </c>
    </row>
    <row r="101" spans="1:13" ht="13.5">
      <c r="A101" s="98">
        <v>2</v>
      </c>
      <c r="B101" s="96" t="s">
        <v>130</v>
      </c>
      <c r="C101" s="3" t="s">
        <v>10</v>
      </c>
      <c r="D101" s="98">
        <f t="shared" si="13"/>
        <v>478</v>
      </c>
      <c r="E101" s="3">
        <v>94</v>
      </c>
      <c r="F101" s="3">
        <v>96</v>
      </c>
      <c r="G101" s="3">
        <v>92</v>
      </c>
      <c r="H101" s="3">
        <v>96</v>
      </c>
      <c r="I101" s="3">
        <v>97</v>
      </c>
      <c r="J101" s="92">
        <v>95</v>
      </c>
      <c r="K101" s="92">
        <v>94</v>
      </c>
      <c r="L101" s="1">
        <f t="shared" si="14"/>
        <v>5</v>
      </c>
      <c r="M101" s="41">
        <f t="shared" si="15"/>
        <v>95.6</v>
      </c>
    </row>
    <row r="102" spans="1:13" ht="13.5">
      <c r="A102" s="98">
        <v>3</v>
      </c>
      <c r="B102" s="96" t="s">
        <v>26</v>
      </c>
      <c r="C102" s="92" t="s">
        <v>15</v>
      </c>
      <c r="D102" s="98">
        <f t="shared" si="13"/>
        <v>474</v>
      </c>
      <c r="E102" s="3">
        <v>93</v>
      </c>
      <c r="F102" s="3">
        <v>93</v>
      </c>
      <c r="G102" s="3">
        <v>95</v>
      </c>
      <c r="H102" s="3">
        <v>94</v>
      </c>
      <c r="I102" s="3">
        <v>94</v>
      </c>
      <c r="J102" s="92">
        <v>94</v>
      </c>
      <c r="K102" s="92">
        <v>97</v>
      </c>
      <c r="L102" s="1">
        <f t="shared" si="14"/>
        <v>5</v>
      </c>
      <c r="M102" s="41">
        <f t="shared" si="15"/>
        <v>94.8</v>
      </c>
    </row>
    <row r="103" spans="1:13" ht="13.5">
      <c r="A103" s="98">
        <v>3</v>
      </c>
      <c r="B103" s="96" t="s">
        <v>34</v>
      </c>
      <c r="C103" s="3" t="s">
        <v>35</v>
      </c>
      <c r="D103" s="98">
        <f t="shared" si="13"/>
        <v>474</v>
      </c>
      <c r="E103" s="3">
        <v>95</v>
      </c>
      <c r="F103" s="3">
        <v>93</v>
      </c>
      <c r="G103" s="3">
        <v>95</v>
      </c>
      <c r="H103" s="7"/>
      <c r="I103" s="3">
        <v>94</v>
      </c>
      <c r="J103" s="92">
        <v>89</v>
      </c>
      <c r="K103" s="92">
        <v>97</v>
      </c>
      <c r="L103" s="1">
        <f t="shared" si="14"/>
        <v>5</v>
      </c>
      <c r="M103" s="41">
        <f t="shared" si="15"/>
        <v>94.8</v>
      </c>
    </row>
    <row r="104" spans="1:13" ht="13.5">
      <c r="A104" s="3">
        <v>5</v>
      </c>
      <c r="B104" s="1" t="s">
        <v>25</v>
      </c>
      <c r="C104" s="3" t="s">
        <v>15</v>
      </c>
      <c r="D104" s="3">
        <f t="shared" si="13"/>
        <v>473</v>
      </c>
      <c r="E104" s="3">
        <v>91</v>
      </c>
      <c r="F104" s="3">
        <v>91</v>
      </c>
      <c r="G104" s="3">
        <v>94</v>
      </c>
      <c r="H104" s="3">
        <v>96</v>
      </c>
      <c r="I104" s="3">
        <v>91</v>
      </c>
      <c r="J104" s="92">
        <v>94</v>
      </c>
      <c r="K104" s="92">
        <v>98</v>
      </c>
      <c r="L104" s="1">
        <f t="shared" si="14"/>
        <v>5</v>
      </c>
      <c r="M104" s="41">
        <f t="shared" si="15"/>
        <v>94.6</v>
      </c>
    </row>
    <row r="105" spans="1:13" ht="13.5">
      <c r="A105" s="3">
        <v>6</v>
      </c>
      <c r="B105" s="1" t="s">
        <v>64</v>
      </c>
      <c r="C105" s="3" t="s">
        <v>65</v>
      </c>
      <c r="D105" s="3">
        <f t="shared" si="13"/>
        <v>472</v>
      </c>
      <c r="E105" s="3">
        <v>97</v>
      </c>
      <c r="F105" s="3">
        <v>97</v>
      </c>
      <c r="G105" s="3">
        <v>91</v>
      </c>
      <c r="H105" s="3"/>
      <c r="I105" s="3">
        <v>93</v>
      </c>
      <c r="J105" s="92"/>
      <c r="K105" s="92">
        <v>94</v>
      </c>
      <c r="L105" s="1">
        <f t="shared" si="14"/>
        <v>5</v>
      </c>
      <c r="M105" s="41">
        <f t="shared" si="15"/>
        <v>94.4</v>
      </c>
    </row>
    <row r="106" spans="1:13" ht="13.5">
      <c r="A106" s="3">
        <v>7</v>
      </c>
      <c r="B106" s="1" t="s">
        <v>141</v>
      </c>
      <c r="C106" s="3" t="s">
        <v>152</v>
      </c>
      <c r="D106" s="3">
        <f t="shared" si="13"/>
        <v>467</v>
      </c>
      <c r="E106" s="3"/>
      <c r="F106" s="3">
        <v>94</v>
      </c>
      <c r="G106" s="3">
        <v>90</v>
      </c>
      <c r="H106" s="3">
        <v>87</v>
      </c>
      <c r="I106" s="3">
        <v>96</v>
      </c>
      <c r="J106" s="92">
        <v>96</v>
      </c>
      <c r="K106" s="92">
        <v>91</v>
      </c>
      <c r="L106" s="1">
        <f t="shared" si="14"/>
        <v>5</v>
      </c>
      <c r="M106" s="41">
        <f t="shared" si="15"/>
        <v>93.4</v>
      </c>
    </row>
    <row r="107" spans="1:13" ht="13.5">
      <c r="A107" s="3">
        <v>8</v>
      </c>
      <c r="B107" s="1" t="s">
        <v>39</v>
      </c>
      <c r="C107" s="3" t="s">
        <v>28</v>
      </c>
      <c r="D107" s="3">
        <f t="shared" si="13"/>
        <v>462</v>
      </c>
      <c r="E107" s="3">
        <v>93</v>
      </c>
      <c r="F107" s="3">
        <v>92</v>
      </c>
      <c r="G107" s="3">
        <v>94</v>
      </c>
      <c r="H107" s="3">
        <v>93</v>
      </c>
      <c r="I107" s="3">
        <v>88</v>
      </c>
      <c r="J107" s="92">
        <v>90</v>
      </c>
      <c r="K107" s="92">
        <v>88</v>
      </c>
      <c r="L107" s="1">
        <f t="shared" si="14"/>
        <v>5</v>
      </c>
      <c r="M107" s="41">
        <f t="shared" si="15"/>
        <v>92.4</v>
      </c>
    </row>
    <row r="108" spans="1:13" ht="13.5">
      <c r="A108" s="3">
        <v>8</v>
      </c>
      <c r="B108" s="1" t="s">
        <v>33</v>
      </c>
      <c r="C108" s="3" t="s">
        <v>24</v>
      </c>
      <c r="D108" s="3">
        <f t="shared" si="13"/>
        <v>462</v>
      </c>
      <c r="E108" s="3">
        <v>94</v>
      </c>
      <c r="F108" s="3">
        <v>90</v>
      </c>
      <c r="G108" s="3">
        <v>92</v>
      </c>
      <c r="H108" s="3">
        <v>91</v>
      </c>
      <c r="I108" s="3">
        <v>94</v>
      </c>
      <c r="J108" s="92">
        <v>91</v>
      </c>
      <c r="K108" s="92">
        <v>90</v>
      </c>
      <c r="L108" s="1">
        <f t="shared" si="14"/>
        <v>5</v>
      </c>
      <c r="M108" s="41">
        <f t="shared" si="15"/>
        <v>92.4</v>
      </c>
    </row>
    <row r="109" spans="1:13" ht="13.5">
      <c r="A109" s="3">
        <v>10</v>
      </c>
      <c r="B109" s="1" t="s">
        <v>59</v>
      </c>
      <c r="C109" s="3" t="s">
        <v>60</v>
      </c>
      <c r="D109" s="3">
        <f t="shared" si="13"/>
        <v>453</v>
      </c>
      <c r="E109" s="3">
        <v>93</v>
      </c>
      <c r="F109" s="3">
        <v>89</v>
      </c>
      <c r="G109" s="3">
        <v>90</v>
      </c>
      <c r="H109" s="3">
        <v>90</v>
      </c>
      <c r="I109" s="3">
        <v>91</v>
      </c>
      <c r="J109" s="92"/>
      <c r="K109" s="92"/>
      <c r="L109" s="1">
        <f t="shared" si="14"/>
        <v>5</v>
      </c>
      <c r="M109" s="41">
        <f t="shared" si="15"/>
        <v>90.6</v>
      </c>
    </row>
    <row r="110" spans="1:13" ht="13.5">
      <c r="A110" s="3">
        <v>11</v>
      </c>
      <c r="B110" s="1" t="s">
        <v>42</v>
      </c>
      <c r="C110" s="3" t="s">
        <v>35</v>
      </c>
      <c r="D110" s="3">
        <f t="shared" si="13"/>
        <v>448</v>
      </c>
      <c r="E110" s="3">
        <v>90</v>
      </c>
      <c r="F110" s="3">
        <v>78</v>
      </c>
      <c r="G110" s="3">
        <v>86</v>
      </c>
      <c r="H110" s="3">
        <v>88</v>
      </c>
      <c r="I110" s="3">
        <v>83</v>
      </c>
      <c r="J110" s="92">
        <v>91</v>
      </c>
      <c r="K110" s="92">
        <v>93</v>
      </c>
      <c r="L110" s="1">
        <f t="shared" si="14"/>
        <v>5</v>
      </c>
      <c r="M110" s="41">
        <f t="shared" si="15"/>
        <v>89.6</v>
      </c>
    </row>
    <row r="111" spans="1:13" ht="13.5">
      <c r="A111" s="3">
        <v>12</v>
      </c>
      <c r="B111" s="1" t="s">
        <v>31</v>
      </c>
      <c r="C111" s="3" t="s">
        <v>15</v>
      </c>
      <c r="D111" s="3">
        <f>SUM(E111:K111)</f>
        <v>185</v>
      </c>
      <c r="E111" s="3">
        <v>92</v>
      </c>
      <c r="F111" s="3"/>
      <c r="G111" s="3"/>
      <c r="H111" s="3">
        <v>93</v>
      </c>
      <c r="I111" s="3"/>
      <c r="J111" s="3"/>
      <c r="K111" s="92"/>
      <c r="L111" s="1">
        <f t="shared" si="14"/>
        <v>2</v>
      </c>
      <c r="M111" s="41">
        <f t="shared" si="15"/>
        <v>92.5</v>
      </c>
    </row>
    <row r="112" spans="1:13" ht="13.5">
      <c r="A112" s="3">
        <v>13</v>
      </c>
      <c r="B112" s="1" t="s">
        <v>156</v>
      </c>
      <c r="C112" s="3" t="s">
        <v>10</v>
      </c>
      <c r="D112" s="3">
        <f>SUM(E112:K112)</f>
        <v>94</v>
      </c>
      <c r="E112" s="3"/>
      <c r="F112" s="3"/>
      <c r="G112" s="3">
        <v>94</v>
      </c>
      <c r="H112" s="3"/>
      <c r="I112" s="3"/>
      <c r="J112" s="3"/>
      <c r="K112" s="3"/>
      <c r="L112" s="1">
        <f t="shared" si="14"/>
        <v>1</v>
      </c>
      <c r="M112" s="41">
        <f t="shared" si="15"/>
        <v>94</v>
      </c>
    </row>
    <row r="113" spans="1:13" ht="13.5">
      <c r="A113" s="3">
        <v>14</v>
      </c>
      <c r="B113" s="1" t="s">
        <v>158</v>
      </c>
      <c r="C113" s="3" t="s">
        <v>160</v>
      </c>
      <c r="D113" s="3">
        <f>SUM(E113:K113)</f>
        <v>93</v>
      </c>
      <c r="E113" s="3"/>
      <c r="F113" s="3"/>
      <c r="G113" s="3">
        <v>93</v>
      </c>
      <c r="H113" s="3"/>
      <c r="I113" s="3"/>
      <c r="J113" s="3"/>
      <c r="K113" s="3"/>
      <c r="L113" s="1">
        <f t="shared" si="14"/>
        <v>1</v>
      </c>
      <c r="M113" s="41">
        <f t="shared" si="15"/>
        <v>93</v>
      </c>
    </row>
    <row r="114" spans="1:13" ht="13.5">
      <c r="A114" s="3">
        <v>15</v>
      </c>
      <c r="B114" s="1" t="s">
        <v>71</v>
      </c>
      <c r="C114" s="3" t="s">
        <v>35</v>
      </c>
      <c r="D114" s="3">
        <f>SUM(E114:K114)</f>
        <v>88</v>
      </c>
      <c r="E114" s="3">
        <v>88</v>
      </c>
      <c r="F114" s="3"/>
      <c r="G114" s="3"/>
      <c r="H114" s="3"/>
      <c r="I114" s="3"/>
      <c r="J114" s="7"/>
      <c r="K114" s="3"/>
      <c r="L114" s="1">
        <f t="shared" si="14"/>
        <v>1</v>
      </c>
      <c r="M114" s="41">
        <f t="shared" si="15"/>
        <v>88</v>
      </c>
    </row>
    <row r="115" spans="1:13" ht="13.5">
      <c r="A115" s="3">
        <v>16</v>
      </c>
      <c r="B115" s="1" t="s">
        <v>146</v>
      </c>
      <c r="C115" s="3" t="s">
        <v>61</v>
      </c>
      <c r="D115" s="3">
        <f>SUM(E115:K115)</f>
        <v>86</v>
      </c>
      <c r="E115" s="3"/>
      <c r="F115" s="3">
        <v>86</v>
      </c>
      <c r="G115" s="3"/>
      <c r="H115" s="3"/>
      <c r="I115" s="3"/>
      <c r="J115" s="3"/>
      <c r="K115" s="3"/>
      <c r="L115" s="1">
        <f t="shared" si="14"/>
        <v>1</v>
      </c>
      <c r="M115" s="41">
        <f t="shared" si="15"/>
        <v>86</v>
      </c>
    </row>
  </sheetData>
  <mergeCells count="16">
    <mergeCell ref="A1:K1"/>
    <mergeCell ref="A3:K3"/>
    <mergeCell ref="A5:K5"/>
    <mergeCell ref="E9:K9"/>
    <mergeCell ref="A7:K7"/>
    <mergeCell ref="A9:D9"/>
    <mergeCell ref="A83:K83"/>
    <mergeCell ref="A98:K98"/>
    <mergeCell ref="E10:K10"/>
    <mergeCell ref="A10:D10"/>
    <mergeCell ref="A79:K79"/>
    <mergeCell ref="A66:K66"/>
    <mergeCell ref="E12:K12"/>
    <mergeCell ref="A15:K15"/>
    <mergeCell ref="A27:K27"/>
    <mergeCell ref="D12:D13"/>
  </mergeCells>
  <printOptions/>
  <pageMargins left="0.53" right="0.55" top="0.56" bottom="0.65" header="0.4921259845" footer="0.4921259845"/>
  <pageSetup horizontalDpi="300" verticalDpi="300" orientation="portrait" paperSize="9" r:id="rId1"/>
  <ignoredErrors>
    <ignoredError sqref="M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:L1"/>
    </sheetView>
  </sheetViews>
  <sheetFormatPr defaultColWidth="9.140625" defaultRowHeight="12.75"/>
  <cols>
    <col min="1" max="2" width="11.421875" style="1" customWidth="1"/>
    <col min="3" max="3" width="7.7109375" style="1" customWidth="1"/>
    <col min="4" max="4" width="10.28125" style="1" customWidth="1"/>
    <col min="5" max="12" width="6.7109375" style="1" customWidth="1"/>
    <col min="13" max="16384" width="11.421875" style="1" customWidth="1"/>
  </cols>
  <sheetData>
    <row r="1" spans="1:12" ht="19.5">
      <c r="A1" s="121" t="s">
        <v>114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3.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9.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3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9.5">
      <c r="A5" s="121" t="s">
        <v>119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7" spans="1:9" ht="13.5">
      <c r="A7" s="1" t="s">
        <v>172</v>
      </c>
      <c r="I7" s="1" t="s">
        <v>174</v>
      </c>
    </row>
    <row r="9" spans="4:12" ht="13.5">
      <c r="D9" s="67"/>
      <c r="E9" s="77" t="s">
        <v>115</v>
      </c>
      <c r="F9" s="76">
        <v>1</v>
      </c>
      <c r="G9" s="76">
        <v>2</v>
      </c>
      <c r="H9" s="76">
        <v>3</v>
      </c>
      <c r="I9" s="76">
        <v>4</v>
      </c>
      <c r="J9" s="77">
        <v>5</v>
      </c>
      <c r="K9" s="77">
        <v>6</v>
      </c>
      <c r="L9" s="77">
        <v>7</v>
      </c>
    </row>
    <row r="10" spans="4:12" ht="13.5">
      <c r="D10" s="67"/>
      <c r="E10" s="67"/>
      <c r="F10" s="67"/>
      <c r="G10" s="67"/>
      <c r="H10" s="67"/>
      <c r="I10" s="67"/>
      <c r="J10" s="71"/>
      <c r="K10" s="71"/>
      <c r="L10" s="71"/>
    </row>
    <row r="11" spans="1:12" ht="13.5">
      <c r="A11" s="99" t="s">
        <v>108</v>
      </c>
      <c r="B11" s="78"/>
      <c r="D11" s="65" t="s">
        <v>56</v>
      </c>
      <c r="E11" s="100">
        <f>SUM(LARGE(F11:L11,1),LARGE(F11:L11,2),LARGE(F11:L11,3),LARGE(F11:L11,4),LARGE(F11:L11,5))</f>
        <v>2437</v>
      </c>
      <c r="F11" s="74">
        <v>495</v>
      </c>
      <c r="G11" s="74">
        <v>488</v>
      </c>
      <c r="H11" s="74">
        <v>484</v>
      </c>
      <c r="I11" s="74">
        <v>484</v>
      </c>
      <c r="J11" s="68">
        <v>486</v>
      </c>
      <c r="K11" s="68">
        <v>484</v>
      </c>
      <c r="L11" s="68">
        <v>484</v>
      </c>
    </row>
    <row r="12" spans="4:12" ht="13.5">
      <c r="D12" s="66" t="s">
        <v>116</v>
      </c>
      <c r="E12" s="101">
        <f>SUM(LARGE(F12:L12,1),LARGE(F12:L12,2),LARGE(F12:L12,3),LARGE(F12:L12,4),LARGE(F12:L12,5))</f>
        <v>246</v>
      </c>
      <c r="F12" s="73">
        <v>49</v>
      </c>
      <c r="G12" s="72">
        <v>49</v>
      </c>
      <c r="H12" s="72">
        <v>50</v>
      </c>
      <c r="I12" s="66">
        <v>49</v>
      </c>
      <c r="J12" s="72">
        <v>49</v>
      </c>
      <c r="K12" s="72">
        <v>47</v>
      </c>
      <c r="L12" s="72">
        <v>47</v>
      </c>
    </row>
    <row r="13" spans="4:12" ht="13.5">
      <c r="D13" s="67"/>
      <c r="E13" s="102"/>
      <c r="F13" s="71"/>
      <c r="G13" s="71"/>
      <c r="H13" s="71"/>
      <c r="I13" s="67"/>
      <c r="J13" s="71"/>
      <c r="K13" s="71"/>
      <c r="L13" s="71"/>
    </row>
    <row r="14" spans="1:12" ht="13.5">
      <c r="A14" s="99" t="s">
        <v>55</v>
      </c>
      <c r="B14" s="78"/>
      <c r="C14" s="78"/>
      <c r="D14" s="65" t="s">
        <v>57</v>
      </c>
      <c r="E14" s="103">
        <f>SUM(LARGE(F14:L14,1),LARGE(F14:L14,2),LARGE(F14:L14,3),LARGE(F14:L14,4),LARGE(F14:L14,5))</f>
        <v>2411</v>
      </c>
      <c r="F14" s="68">
        <v>476</v>
      </c>
      <c r="G14" s="68">
        <v>482</v>
      </c>
      <c r="H14" s="68">
        <v>481</v>
      </c>
      <c r="I14" s="74">
        <v>480</v>
      </c>
      <c r="J14" s="68">
        <v>480</v>
      </c>
      <c r="K14" s="68">
        <v>484</v>
      </c>
      <c r="L14" s="68">
        <v>484</v>
      </c>
    </row>
    <row r="15" spans="4:15" ht="13.5">
      <c r="D15" s="66" t="s">
        <v>58</v>
      </c>
      <c r="E15" s="104">
        <f>SUM(LARGE(F15:L15,1),LARGE(F15:L15,2),LARGE(F15:L15,3),LARGE(F15:L15,4),LARGE(F15:L15,5))</f>
        <v>243</v>
      </c>
      <c r="F15" s="72">
        <v>48</v>
      </c>
      <c r="G15" s="72">
        <v>49</v>
      </c>
      <c r="H15" s="72">
        <v>48</v>
      </c>
      <c r="I15" s="66">
        <v>48</v>
      </c>
      <c r="J15" s="72">
        <v>47</v>
      </c>
      <c r="K15" s="72">
        <v>49</v>
      </c>
      <c r="L15" s="72">
        <v>49</v>
      </c>
      <c r="O15" s="1" t="s">
        <v>51</v>
      </c>
    </row>
    <row r="16" spans="4:12" ht="13.5">
      <c r="D16" s="67"/>
      <c r="E16" s="102"/>
      <c r="F16" s="71"/>
      <c r="G16" s="71"/>
      <c r="H16" s="71"/>
      <c r="I16" s="67"/>
      <c r="J16" s="71"/>
      <c r="K16" s="71"/>
      <c r="L16" s="71"/>
    </row>
    <row r="17" spans="1:12" ht="13.5">
      <c r="A17" s="99" t="s">
        <v>117</v>
      </c>
      <c r="B17" s="78"/>
      <c r="C17" s="78"/>
      <c r="D17" s="65" t="s">
        <v>56</v>
      </c>
      <c r="E17" s="103">
        <f>SUM(LARGE(F17:L17,1),LARGE(F17:L17,2),LARGE(F17:L17,3),LARGE(F17:L17,4),LARGE(F17:L17,5))</f>
        <v>2373</v>
      </c>
      <c r="F17" s="68">
        <v>473</v>
      </c>
      <c r="G17" s="68">
        <v>477</v>
      </c>
      <c r="H17" s="68">
        <v>474</v>
      </c>
      <c r="I17" s="74">
        <v>476</v>
      </c>
      <c r="J17" s="68">
        <v>473</v>
      </c>
      <c r="K17" s="68">
        <v>470</v>
      </c>
      <c r="L17" s="68">
        <v>472</v>
      </c>
    </row>
    <row r="18" spans="4:12" ht="13.5">
      <c r="D18" s="66" t="s">
        <v>116</v>
      </c>
      <c r="E18" s="22">
        <f>SUM(LARGE(F18:L18,1),LARGE(F18:L18,2),LARGE(F18:L18,3),LARGE(F18:L18,4),LARGE(F18:L18,5))</f>
        <v>241</v>
      </c>
      <c r="F18" s="72">
        <v>48</v>
      </c>
      <c r="G18" s="72">
        <v>49</v>
      </c>
      <c r="H18" s="72">
        <v>48</v>
      </c>
      <c r="I18" s="66">
        <v>48</v>
      </c>
      <c r="J18" s="72">
        <v>48</v>
      </c>
      <c r="K18" s="72">
        <v>48</v>
      </c>
      <c r="L18" s="72">
        <v>48</v>
      </c>
    </row>
    <row r="19" spans="4:12" ht="13.5">
      <c r="D19" s="67"/>
      <c r="E19" s="86"/>
      <c r="F19" s="71"/>
      <c r="G19" s="71"/>
      <c r="H19" s="71"/>
      <c r="I19" s="67"/>
      <c r="J19" s="71"/>
      <c r="K19" s="71"/>
      <c r="L19" s="71"/>
    </row>
    <row r="20" spans="1:12" ht="13.5">
      <c r="A20" s="78" t="s">
        <v>118</v>
      </c>
      <c r="B20" s="78"/>
      <c r="D20" s="65" t="s">
        <v>57</v>
      </c>
      <c r="E20" s="68">
        <f>SUM(LARGE(F20:L20,1),LARGE(F20:L20,2),LARGE(F20:L20,3),LARGE(F20:L20,4),LARGE(F20:L20,5))</f>
        <v>2324</v>
      </c>
      <c r="F20" s="68">
        <v>453</v>
      </c>
      <c r="G20" s="68">
        <v>464</v>
      </c>
      <c r="H20" s="68">
        <v>461</v>
      </c>
      <c r="I20" s="74">
        <v>463</v>
      </c>
      <c r="J20" s="68">
        <v>469</v>
      </c>
      <c r="K20" s="68">
        <v>467</v>
      </c>
      <c r="L20" s="68">
        <v>459</v>
      </c>
    </row>
    <row r="21" spans="4:12" ht="13.5">
      <c r="D21" s="66" t="s">
        <v>58</v>
      </c>
      <c r="E21" s="69">
        <f>SUM(LARGE(F21:L21,1),LARGE(F21:L21,2),LARGE(F21:L21,3),LARGE(F21:L21,4),LARGE(F21:L21,5))</f>
        <v>237</v>
      </c>
      <c r="F21" s="72">
        <v>47</v>
      </c>
      <c r="G21" s="72">
        <v>47</v>
      </c>
      <c r="H21" s="72">
        <v>46</v>
      </c>
      <c r="I21" s="66">
        <v>46</v>
      </c>
      <c r="J21" s="72">
        <v>48</v>
      </c>
      <c r="K21" s="72">
        <v>47</v>
      </c>
      <c r="L21" s="72">
        <v>48</v>
      </c>
    </row>
    <row r="22" spans="4:12" ht="13.5">
      <c r="D22" s="67"/>
      <c r="E22" s="70"/>
      <c r="F22" s="71"/>
      <c r="G22" s="71"/>
      <c r="H22" s="71"/>
      <c r="I22" s="67"/>
      <c r="J22" s="71"/>
      <c r="K22" s="71"/>
      <c r="L22" s="71"/>
    </row>
    <row r="23" spans="1:12" ht="13.5">
      <c r="A23" s="78" t="s">
        <v>138</v>
      </c>
      <c r="B23" s="78"/>
      <c r="C23" s="78"/>
      <c r="D23" s="65" t="s">
        <v>57</v>
      </c>
      <c r="E23" s="84">
        <f>SUM(LARGE(F23:L23,1),LARGE(F23:L23,2),LARGE(F23:L23,3),LARGE(F23:L23,4),LARGE(F23:L23,5))</f>
        <v>2309</v>
      </c>
      <c r="F23" s="68">
        <v>459</v>
      </c>
      <c r="G23" s="68">
        <v>475</v>
      </c>
      <c r="H23" s="68">
        <v>464</v>
      </c>
      <c r="I23" s="74">
        <v>455</v>
      </c>
      <c r="J23" s="68">
        <v>456</v>
      </c>
      <c r="K23" s="68"/>
      <c r="L23" s="68"/>
    </row>
    <row r="24" spans="4:12" ht="13.5">
      <c r="D24" s="66" t="s">
        <v>58</v>
      </c>
      <c r="E24" s="87">
        <f>SUM(LARGE(F24:L24,1),LARGE(F24:L24,2),LARGE(F24:L24,3),LARGE(F24:L24,4),LARGE(F24:L24,5))</f>
        <v>231</v>
      </c>
      <c r="F24" s="72">
        <v>44</v>
      </c>
      <c r="G24" s="72">
        <v>46</v>
      </c>
      <c r="H24" s="72">
        <v>48</v>
      </c>
      <c r="I24" s="66">
        <v>48</v>
      </c>
      <c r="J24" s="72">
        <v>45</v>
      </c>
      <c r="K24" s="72"/>
      <c r="L24" s="72"/>
    </row>
    <row r="25" spans="4:12" ht="13.5">
      <c r="D25" s="67"/>
      <c r="E25" s="88"/>
      <c r="F25" s="71"/>
      <c r="G25" s="71"/>
      <c r="H25" s="71"/>
      <c r="I25" s="67"/>
      <c r="J25" s="71"/>
      <c r="K25" s="71"/>
      <c r="L25" s="71"/>
    </row>
    <row r="26" spans="1:12" ht="13.5">
      <c r="A26" s="78" t="s">
        <v>137</v>
      </c>
      <c r="B26" s="78"/>
      <c r="C26" s="78"/>
      <c r="D26" s="65" t="s">
        <v>57</v>
      </c>
      <c r="E26" s="84">
        <f>SUM(LARGE(F26:L26,1),LARGE(F26:L26,2),LARGE(F26:L26,3),LARGE(F26:L26,4),LARGE(F26:L26,5))</f>
        <v>2282</v>
      </c>
      <c r="F26" s="68">
        <v>447</v>
      </c>
      <c r="G26" s="68">
        <v>455</v>
      </c>
      <c r="H26" s="68">
        <v>453</v>
      </c>
      <c r="I26" s="74">
        <v>453</v>
      </c>
      <c r="J26" s="68">
        <v>461</v>
      </c>
      <c r="K26" s="73">
        <v>460</v>
      </c>
      <c r="L26" s="73">
        <v>449</v>
      </c>
    </row>
    <row r="27" spans="4:12" ht="13.5">
      <c r="D27" s="66" t="s">
        <v>58</v>
      </c>
      <c r="E27" s="69">
        <f>SUM(LARGE(F27:L27,1),LARGE(F27:L27,2),LARGE(F27:L27,3),LARGE(F27:L27,4),LARGE(F27:L27,5))</f>
        <v>233</v>
      </c>
      <c r="F27" s="72">
        <v>44</v>
      </c>
      <c r="G27" s="72">
        <v>46</v>
      </c>
      <c r="H27" s="72">
        <v>46</v>
      </c>
      <c r="I27" s="66">
        <v>47</v>
      </c>
      <c r="J27" s="72">
        <v>47</v>
      </c>
      <c r="K27" s="72">
        <v>47</v>
      </c>
      <c r="L27" s="72">
        <v>45</v>
      </c>
    </row>
    <row r="28" spans="1:12" ht="13.5">
      <c r="A28" s="25"/>
      <c r="B28" s="25"/>
      <c r="D28" s="67"/>
      <c r="E28" s="71"/>
      <c r="F28" s="71"/>
      <c r="G28" s="71"/>
      <c r="H28" s="71"/>
      <c r="I28" s="67"/>
      <c r="J28" s="71"/>
      <c r="K28" s="71"/>
      <c r="L28" s="71"/>
    </row>
    <row r="29" spans="1:12" ht="13.5">
      <c r="A29" s="78" t="s">
        <v>163</v>
      </c>
      <c r="B29" s="78"/>
      <c r="D29" s="65" t="s">
        <v>56</v>
      </c>
      <c r="E29" s="68">
        <f>SUM(F29:L29)</f>
        <v>1840</v>
      </c>
      <c r="F29" s="68"/>
      <c r="G29" s="68"/>
      <c r="H29" s="68">
        <v>464</v>
      </c>
      <c r="I29" s="74">
        <v>460</v>
      </c>
      <c r="J29" s="68"/>
      <c r="K29" s="68">
        <v>466</v>
      </c>
      <c r="L29" s="68">
        <v>450</v>
      </c>
    </row>
    <row r="30" spans="4:12" ht="13.5">
      <c r="D30" s="66" t="s">
        <v>116</v>
      </c>
      <c r="E30" s="69">
        <f>SUM(F30:L30)</f>
        <v>185</v>
      </c>
      <c r="F30" s="72"/>
      <c r="G30" s="72"/>
      <c r="H30" s="72">
        <v>46</v>
      </c>
      <c r="I30" s="66">
        <v>46</v>
      </c>
      <c r="J30" s="72"/>
      <c r="K30" s="72">
        <v>45</v>
      </c>
      <c r="L30" s="72">
        <v>48</v>
      </c>
    </row>
    <row r="31" spans="4:12" ht="13.5">
      <c r="D31" s="67"/>
      <c r="E31" s="71"/>
      <c r="F31" s="71"/>
      <c r="G31" s="71"/>
      <c r="H31" s="71"/>
      <c r="I31" s="67"/>
      <c r="J31" s="71"/>
      <c r="K31" s="71"/>
      <c r="L31" s="71"/>
    </row>
    <row r="32" spans="1:12" ht="13.5">
      <c r="A32" s="120" t="s">
        <v>90</v>
      </c>
      <c r="B32" s="120"/>
      <c r="D32" s="65" t="s">
        <v>57</v>
      </c>
      <c r="E32" s="68">
        <f>SUM(F32:L32)</f>
        <v>940</v>
      </c>
      <c r="F32" s="68">
        <v>470</v>
      </c>
      <c r="G32" s="68">
        <v>470</v>
      </c>
      <c r="H32" s="73"/>
      <c r="I32" s="65"/>
      <c r="J32" s="73"/>
      <c r="K32" s="73"/>
      <c r="L32" s="73"/>
    </row>
    <row r="33" spans="4:12" ht="13.5">
      <c r="D33" s="66" t="s">
        <v>58</v>
      </c>
      <c r="E33" s="69">
        <f>SUM(F33:L33)</f>
        <v>98</v>
      </c>
      <c r="F33" s="72">
        <v>50</v>
      </c>
      <c r="G33" s="72">
        <v>48</v>
      </c>
      <c r="H33" s="72"/>
      <c r="I33" s="66"/>
      <c r="J33" s="72"/>
      <c r="K33" s="72"/>
      <c r="L33" s="72"/>
    </row>
    <row r="34" ht="13.5">
      <c r="D34" s="75"/>
    </row>
    <row r="35" spans="1:11" ht="13.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3.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3.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3.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3.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</sheetData>
  <mergeCells count="4">
    <mergeCell ref="A32:B32"/>
    <mergeCell ref="A5:L5"/>
    <mergeCell ref="A3:L3"/>
    <mergeCell ref="A1:L1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C1">
      <selection activeCell="A1" sqref="A1:N1"/>
    </sheetView>
  </sheetViews>
  <sheetFormatPr defaultColWidth="9.140625" defaultRowHeight="12.75"/>
  <cols>
    <col min="1" max="2" width="0" style="0" hidden="1" customWidth="1"/>
    <col min="3" max="4" width="11.421875" style="0" customWidth="1"/>
    <col min="5" max="5" width="12.00390625" style="0" customWidth="1"/>
    <col min="6" max="6" width="11.57421875" style="0" customWidth="1"/>
    <col min="7" max="7" width="6.7109375" style="0" customWidth="1"/>
    <col min="8" max="14" width="5.7109375" style="0" customWidth="1"/>
    <col min="15" max="15" width="4.7109375" style="0" customWidth="1"/>
    <col min="16" max="16384" width="11.421875" style="0" customWidth="1"/>
  </cols>
  <sheetData>
    <row r="1" spans="1:14" ht="15" customHeight="1">
      <c r="A1" s="108" t="s">
        <v>0</v>
      </c>
      <c r="B1" s="108"/>
      <c r="C1" s="108"/>
      <c r="D1" s="108"/>
      <c r="E1" s="108"/>
      <c r="F1" s="108"/>
      <c r="G1" s="108"/>
      <c r="H1" s="123"/>
      <c r="I1" s="124"/>
      <c r="J1" s="124"/>
      <c r="K1" s="124"/>
      <c r="L1" s="114"/>
      <c r="M1" s="114"/>
      <c r="N1" s="114"/>
    </row>
    <row r="2" spans="1:16" ht="15" customHeight="1">
      <c r="A2" s="24"/>
      <c r="B2" s="24"/>
      <c r="C2" s="108" t="s">
        <v>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5"/>
      <c r="P2" s="5"/>
    </row>
    <row r="3" spans="3:14" ht="12.75">
      <c r="C3" s="126" t="s">
        <v>139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1" ht="5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15" customHeight="1">
      <c r="A5" s="116" t="s">
        <v>54</v>
      </c>
      <c r="B5" s="116"/>
      <c r="C5" s="116"/>
      <c r="D5" s="116"/>
      <c r="E5" s="116"/>
      <c r="F5" s="116"/>
      <c r="G5" s="116"/>
      <c r="H5" s="117"/>
      <c r="I5" s="118"/>
      <c r="J5" s="118"/>
      <c r="K5" s="118"/>
      <c r="L5" s="111"/>
      <c r="M5" s="111"/>
      <c r="N5" s="111"/>
    </row>
    <row r="6" spans="1:14" s="13" customFormat="1" ht="4.5" customHeight="1">
      <c r="A6" s="4"/>
      <c r="B6" s="4"/>
      <c r="C6" s="4"/>
      <c r="D6" s="4"/>
      <c r="E6" s="4"/>
      <c r="F6" s="4"/>
      <c r="G6" s="4"/>
      <c r="H6" s="10"/>
      <c r="I6" s="11"/>
      <c r="J6" s="11"/>
      <c r="K6" s="11"/>
      <c r="L6" s="12"/>
      <c r="M6" s="12"/>
      <c r="N6" s="12"/>
    </row>
    <row r="7" spans="1:14" s="13" customFormat="1" ht="13.5">
      <c r="A7" s="4"/>
      <c r="B7" s="4"/>
      <c r="C7" s="112" t="s">
        <v>172</v>
      </c>
      <c r="D7" s="112"/>
      <c r="E7" s="112"/>
      <c r="F7" s="112"/>
      <c r="G7" s="110" t="s">
        <v>173</v>
      </c>
      <c r="H7" s="110"/>
      <c r="I7" s="110"/>
      <c r="J7" s="110"/>
      <c r="K7" s="111"/>
      <c r="L7" s="111"/>
      <c r="M7" s="111"/>
      <c r="N7" s="111"/>
    </row>
    <row r="8" spans="1:14" s="13" customFormat="1" ht="13.5">
      <c r="A8" s="4"/>
      <c r="B8" s="4"/>
      <c r="C8" s="112" t="s">
        <v>101</v>
      </c>
      <c r="D8" s="112"/>
      <c r="E8" s="112"/>
      <c r="F8" s="112"/>
      <c r="G8" s="110" t="s">
        <v>102</v>
      </c>
      <c r="H8" s="110"/>
      <c r="I8" s="110"/>
      <c r="J8" s="110"/>
      <c r="K8" s="111"/>
      <c r="L8" s="111"/>
      <c r="M8" s="111"/>
      <c r="N8" s="111"/>
    </row>
    <row r="9" spans="3:11" ht="6.75" customHeight="1">
      <c r="C9" s="1"/>
      <c r="D9" s="1"/>
      <c r="E9" s="1"/>
      <c r="F9" s="1"/>
      <c r="G9" s="1"/>
      <c r="H9" s="1"/>
      <c r="I9" s="1"/>
      <c r="J9" s="1"/>
      <c r="K9" s="1"/>
    </row>
    <row r="10" spans="3:14" ht="13.5">
      <c r="C10" s="112" t="s">
        <v>55</v>
      </c>
      <c r="D10" s="112"/>
      <c r="E10" s="112"/>
      <c r="F10" s="15" t="s">
        <v>57</v>
      </c>
      <c r="H10" s="22">
        <f>SUM(I11:I15)</f>
        <v>484</v>
      </c>
      <c r="I10" s="1"/>
      <c r="J10" s="110" t="s">
        <v>58</v>
      </c>
      <c r="K10" s="110"/>
      <c r="L10" s="110"/>
      <c r="N10" s="23">
        <f>SUM(M11:M15)</f>
        <v>49</v>
      </c>
    </row>
    <row r="11" spans="3:14" ht="10.5" customHeight="1">
      <c r="C11" s="1"/>
      <c r="D11" s="122" t="s">
        <v>25</v>
      </c>
      <c r="E11" s="122"/>
      <c r="F11" s="122"/>
      <c r="G11" s="122"/>
      <c r="H11" s="122"/>
      <c r="I11" s="1">
        <v>98</v>
      </c>
      <c r="J11" s="1"/>
      <c r="K11" s="1"/>
      <c r="M11" s="1">
        <v>10</v>
      </c>
      <c r="N11" s="1"/>
    </row>
    <row r="12" spans="3:14" ht="10.5" customHeight="1">
      <c r="C12" s="1"/>
      <c r="D12" s="122" t="s">
        <v>26</v>
      </c>
      <c r="E12" s="122"/>
      <c r="F12" s="122"/>
      <c r="G12" s="122"/>
      <c r="H12" s="122"/>
      <c r="I12" s="1">
        <v>97</v>
      </c>
      <c r="J12" s="1"/>
      <c r="K12" s="1"/>
      <c r="M12" s="1">
        <v>10</v>
      </c>
      <c r="N12" s="1"/>
    </row>
    <row r="13" spans="3:14" ht="10.5" customHeight="1">
      <c r="C13" s="1"/>
      <c r="D13" s="122" t="s">
        <v>30</v>
      </c>
      <c r="E13" s="122"/>
      <c r="F13" s="122"/>
      <c r="G13" s="122"/>
      <c r="H13" s="122"/>
      <c r="I13" s="1">
        <v>97</v>
      </c>
      <c r="J13" s="1"/>
      <c r="K13" s="1"/>
      <c r="M13" s="1">
        <v>10</v>
      </c>
      <c r="N13" s="1"/>
    </row>
    <row r="14" spans="3:14" ht="10.5" customHeight="1">
      <c r="C14" s="1"/>
      <c r="D14" s="122" t="s">
        <v>14</v>
      </c>
      <c r="E14" s="122"/>
      <c r="F14" s="122"/>
      <c r="G14" s="122"/>
      <c r="H14" s="122"/>
      <c r="I14" s="1">
        <v>96</v>
      </c>
      <c r="J14" s="1"/>
      <c r="K14" s="1"/>
      <c r="M14" s="1">
        <v>10</v>
      </c>
      <c r="N14" s="1"/>
    </row>
    <row r="15" spans="3:14" ht="10.5" customHeight="1">
      <c r="C15" s="1"/>
      <c r="D15" s="122" t="s">
        <v>20</v>
      </c>
      <c r="E15" s="122"/>
      <c r="F15" s="122"/>
      <c r="G15" s="122"/>
      <c r="H15" s="122"/>
      <c r="I15" s="1">
        <v>96</v>
      </c>
      <c r="J15" s="1"/>
      <c r="K15" s="1"/>
      <c r="M15" s="1">
        <v>9</v>
      </c>
      <c r="N15" s="1"/>
    </row>
    <row r="16" spans="3:11" ht="3.75" customHeight="1">
      <c r="C16" s="1"/>
      <c r="D16" s="1"/>
      <c r="E16" s="1"/>
      <c r="F16" s="1"/>
      <c r="G16" s="1"/>
      <c r="H16" s="1"/>
      <c r="I16" s="1"/>
      <c r="J16" s="1"/>
      <c r="K16" s="1"/>
    </row>
    <row r="17" spans="3:15" ht="13.5">
      <c r="C17" s="112" t="s">
        <v>108</v>
      </c>
      <c r="D17" s="112"/>
      <c r="E17" s="112"/>
      <c r="F17" s="15" t="s">
        <v>56</v>
      </c>
      <c r="H17" s="22">
        <f>SUM(I18:I22)</f>
        <v>484</v>
      </c>
      <c r="I17" s="1"/>
      <c r="J17" s="110" t="s">
        <v>103</v>
      </c>
      <c r="K17" s="110"/>
      <c r="L17" s="110"/>
      <c r="N17" s="23">
        <f>SUM(M18:M22)</f>
        <v>47</v>
      </c>
      <c r="O17" s="1"/>
    </row>
    <row r="18" spans="3:14" ht="10.5" customHeight="1">
      <c r="C18" s="1"/>
      <c r="D18" s="122" t="s">
        <v>9</v>
      </c>
      <c r="E18" s="122"/>
      <c r="F18" s="122"/>
      <c r="G18" s="122"/>
      <c r="H18" s="122"/>
      <c r="I18" s="1">
        <v>99</v>
      </c>
      <c r="J18" s="1"/>
      <c r="K18" s="1"/>
      <c r="M18" s="1">
        <v>10</v>
      </c>
      <c r="N18" s="1"/>
    </row>
    <row r="19" spans="3:14" ht="10.5" customHeight="1">
      <c r="C19" s="1"/>
      <c r="D19" s="122" t="s">
        <v>11</v>
      </c>
      <c r="E19" s="122"/>
      <c r="F19" s="122"/>
      <c r="G19" s="122"/>
      <c r="H19" s="122"/>
      <c r="I19" s="1">
        <v>99</v>
      </c>
      <c r="J19" s="1"/>
      <c r="K19" s="1"/>
      <c r="M19" s="1">
        <v>10</v>
      </c>
      <c r="N19" s="1"/>
    </row>
    <row r="20" spans="3:14" ht="10.5" customHeight="1">
      <c r="C20" s="1"/>
      <c r="D20" s="122" t="s">
        <v>120</v>
      </c>
      <c r="E20" s="122"/>
      <c r="F20" s="122"/>
      <c r="G20" s="122"/>
      <c r="H20" s="122"/>
      <c r="I20" s="1">
        <v>96</v>
      </c>
      <c r="J20" s="1"/>
      <c r="K20" s="1"/>
      <c r="M20" s="1">
        <v>9</v>
      </c>
      <c r="N20" s="1"/>
    </row>
    <row r="21" spans="3:14" ht="10.5" customHeight="1">
      <c r="C21" s="1"/>
      <c r="D21" s="122" t="s">
        <v>130</v>
      </c>
      <c r="E21" s="122"/>
      <c r="F21" s="122"/>
      <c r="G21" s="122"/>
      <c r="H21" s="122"/>
      <c r="I21" s="1">
        <v>96</v>
      </c>
      <c r="J21" s="1"/>
      <c r="K21" s="1"/>
      <c r="M21" s="1">
        <v>9</v>
      </c>
      <c r="N21" s="1"/>
    </row>
    <row r="22" spans="3:14" ht="10.5" customHeight="1">
      <c r="C22" s="1"/>
      <c r="D22" s="122" t="s">
        <v>76</v>
      </c>
      <c r="E22" s="122"/>
      <c r="F22" s="122"/>
      <c r="G22" s="122"/>
      <c r="H22" s="122"/>
      <c r="I22" s="1">
        <v>94</v>
      </c>
      <c r="J22" s="1"/>
      <c r="K22" s="1"/>
      <c r="M22" s="1">
        <v>9</v>
      </c>
      <c r="N22" s="1"/>
    </row>
    <row r="23" spans="3:14" ht="3.75" customHeight="1">
      <c r="C23" s="1"/>
      <c r="D23" s="21"/>
      <c r="E23" s="21"/>
      <c r="F23" s="21"/>
      <c r="G23" s="21"/>
      <c r="H23" s="21"/>
      <c r="I23" s="1"/>
      <c r="J23" s="1"/>
      <c r="K23" s="1"/>
      <c r="M23" s="1"/>
      <c r="N23" s="1"/>
    </row>
    <row r="24" spans="3:14" ht="13.5">
      <c r="C24" s="112" t="s">
        <v>104</v>
      </c>
      <c r="D24" s="112"/>
      <c r="E24" s="112"/>
      <c r="F24" s="15" t="s">
        <v>56</v>
      </c>
      <c r="H24" s="22">
        <f>SUM(I25:I29)</f>
        <v>472</v>
      </c>
      <c r="I24" s="1"/>
      <c r="J24" s="110" t="s">
        <v>103</v>
      </c>
      <c r="K24" s="110"/>
      <c r="L24" s="110"/>
      <c r="N24" s="23">
        <f>SUM(M25:M29)</f>
        <v>48</v>
      </c>
    </row>
    <row r="25" spans="3:14" ht="10.5" customHeight="1">
      <c r="C25" s="1"/>
      <c r="D25" s="122" t="s">
        <v>16</v>
      </c>
      <c r="E25" s="122"/>
      <c r="F25" s="122"/>
      <c r="G25" s="122"/>
      <c r="H25" s="122"/>
      <c r="I25" s="1">
        <v>97</v>
      </c>
      <c r="J25" s="1"/>
      <c r="K25" s="1"/>
      <c r="M25" s="1">
        <v>9</v>
      </c>
      <c r="N25" s="1"/>
    </row>
    <row r="26" spans="3:14" ht="10.5" customHeight="1">
      <c r="C26" s="1"/>
      <c r="D26" s="122" t="s">
        <v>73</v>
      </c>
      <c r="E26" s="122"/>
      <c r="F26" s="122"/>
      <c r="G26" s="122"/>
      <c r="H26" s="122"/>
      <c r="I26" s="1">
        <v>95</v>
      </c>
      <c r="J26" s="1"/>
      <c r="K26" s="1"/>
      <c r="M26" s="1">
        <v>10</v>
      </c>
      <c r="N26" s="1"/>
    </row>
    <row r="27" spans="3:14" ht="10.5" customHeight="1">
      <c r="C27" s="1"/>
      <c r="D27" s="122" t="s">
        <v>75</v>
      </c>
      <c r="E27" s="122"/>
      <c r="F27" s="122"/>
      <c r="G27" s="122"/>
      <c r="H27" s="122"/>
      <c r="I27" s="1">
        <v>95</v>
      </c>
      <c r="J27" s="1"/>
      <c r="K27" s="1"/>
      <c r="M27" s="1">
        <v>10</v>
      </c>
      <c r="N27" s="1"/>
    </row>
    <row r="28" spans="3:14" ht="10.5" customHeight="1">
      <c r="C28" s="1"/>
      <c r="D28" s="122" t="s">
        <v>70</v>
      </c>
      <c r="E28" s="122"/>
      <c r="F28" s="122"/>
      <c r="G28" s="122"/>
      <c r="H28" s="122"/>
      <c r="I28" s="1">
        <v>94</v>
      </c>
      <c r="J28" s="1"/>
      <c r="K28" s="1"/>
      <c r="M28" s="1">
        <v>9</v>
      </c>
      <c r="N28" s="1"/>
    </row>
    <row r="29" spans="3:14" ht="10.5" customHeight="1">
      <c r="C29" s="1"/>
      <c r="D29" s="122" t="s">
        <v>17</v>
      </c>
      <c r="E29" s="122"/>
      <c r="F29" s="122"/>
      <c r="G29" s="122"/>
      <c r="H29" s="122"/>
      <c r="I29" s="1">
        <v>91</v>
      </c>
      <c r="J29" s="1"/>
      <c r="K29" s="1"/>
      <c r="M29" s="1">
        <v>10</v>
      </c>
      <c r="N29" s="1"/>
    </row>
    <row r="30" spans="3:14" ht="3.75" customHeight="1">
      <c r="C30" s="1"/>
      <c r="D30" s="21"/>
      <c r="E30" s="21"/>
      <c r="F30" s="21"/>
      <c r="G30" s="21"/>
      <c r="H30" s="21"/>
      <c r="I30" s="1"/>
      <c r="J30" s="1"/>
      <c r="K30" s="1"/>
      <c r="M30" s="1"/>
      <c r="N30" s="1"/>
    </row>
    <row r="31" spans="3:14" ht="13.5">
      <c r="C31" s="112" t="s">
        <v>106</v>
      </c>
      <c r="D31" s="112"/>
      <c r="E31" s="112"/>
      <c r="F31" s="15" t="s">
        <v>57</v>
      </c>
      <c r="H31" s="22">
        <f>SUM(I32:I36)</f>
        <v>459</v>
      </c>
      <c r="I31" s="1"/>
      <c r="J31" s="110" t="s">
        <v>58</v>
      </c>
      <c r="K31" s="110"/>
      <c r="L31" s="110"/>
      <c r="N31" s="23">
        <f>SUM(M32:M36)</f>
        <v>48</v>
      </c>
    </row>
    <row r="32" spans="3:20" ht="10.5" customHeight="1">
      <c r="C32" s="1"/>
      <c r="D32" s="122" t="s">
        <v>23</v>
      </c>
      <c r="E32" s="122"/>
      <c r="F32" s="122"/>
      <c r="G32" s="122"/>
      <c r="H32" s="122"/>
      <c r="I32" s="1">
        <v>93</v>
      </c>
      <c r="J32" s="1"/>
      <c r="K32" s="1"/>
      <c r="M32" s="1">
        <v>10</v>
      </c>
      <c r="N32" s="1"/>
      <c r="P32" s="21"/>
      <c r="Q32" s="21"/>
      <c r="R32" s="21"/>
      <c r="S32" s="21"/>
      <c r="T32" s="21"/>
    </row>
    <row r="33" spans="3:14" ht="10.5" customHeight="1">
      <c r="C33" s="1"/>
      <c r="D33" s="122" t="s">
        <v>40</v>
      </c>
      <c r="E33" s="122"/>
      <c r="F33" s="122"/>
      <c r="G33" s="122"/>
      <c r="H33" s="122"/>
      <c r="I33" s="1">
        <v>93</v>
      </c>
      <c r="J33" s="1"/>
      <c r="K33" s="1"/>
      <c r="M33" s="1">
        <v>10</v>
      </c>
      <c r="N33" s="1"/>
    </row>
    <row r="34" spans="3:14" ht="10.5" customHeight="1">
      <c r="C34" s="1"/>
      <c r="D34" s="122" t="s">
        <v>147</v>
      </c>
      <c r="E34" s="122"/>
      <c r="F34" s="122"/>
      <c r="G34" s="122"/>
      <c r="H34" s="122"/>
      <c r="I34" s="1">
        <v>92</v>
      </c>
      <c r="J34" s="1"/>
      <c r="K34" s="1"/>
      <c r="M34" s="1">
        <v>9</v>
      </c>
      <c r="N34" s="1"/>
    </row>
    <row r="35" spans="3:14" ht="10.5" customHeight="1">
      <c r="C35" s="1"/>
      <c r="D35" s="122" t="s">
        <v>32</v>
      </c>
      <c r="E35" s="122"/>
      <c r="F35" s="122"/>
      <c r="G35" s="122"/>
      <c r="H35" s="122"/>
      <c r="I35" s="1">
        <v>91</v>
      </c>
      <c r="J35" s="1"/>
      <c r="K35" s="1"/>
      <c r="M35" s="1">
        <v>10</v>
      </c>
      <c r="N35" s="1"/>
    </row>
    <row r="36" spans="3:14" ht="10.5" customHeight="1">
      <c r="C36" s="1"/>
      <c r="D36" s="122" t="s">
        <v>107</v>
      </c>
      <c r="E36" s="122"/>
      <c r="F36" s="122"/>
      <c r="G36" s="122"/>
      <c r="H36" s="122"/>
      <c r="I36" s="1">
        <v>90</v>
      </c>
      <c r="J36" s="1"/>
      <c r="K36" s="1"/>
      <c r="M36" s="1">
        <v>9</v>
      </c>
      <c r="N36" s="1"/>
    </row>
    <row r="37" spans="3:14" ht="3.75" customHeight="1">
      <c r="C37" s="1"/>
      <c r="D37" s="21"/>
      <c r="E37" s="21"/>
      <c r="F37" s="21"/>
      <c r="G37" s="21"/>
      <c r="H37" s="21"/>
      <c r="I37" s="1"/>
      <c r="J37" s="1"/>
      <c r="K37" s="1"/>
      <c r="M37" s="1"/>
      <c r="N37" s="1"/>
    </row>
    <row r="38" spans="3:14" ht="3.75" customHeight="1">
      <c r="C38" s="1"/>
      <c r="D38" s="21"/>
      <c r="E38" s="21"/>
      <c r="F38" s="21"/>
      <c r="G38" s="21"/>
      <c r="H38" s="21"/>
      <c r="I38" s="1"/>
      <c r="J38" s="1"/>
      <c r="K38" s="1"/>
      <c r="M38" s="1"/>
      <c r="N38" s="1"/>
    </row>
    <row r="39" spans="3:14" ht="13.5">
      <c r="C39" s="112" t="s">
        <v>140</v>
      </c>
      <c r="D39" s="112"/>
      <c r="E39" s="112"/>
      <c r="F39" s="15" t="s">
        <v>56</v>
      </c>
      <c r="H39" s="22">
        <f>SUM(I40:I44)</f>
        <v>450</v>
      </c>
      <c r="I39" s="1"/>
      <c r="J39" s="110" t="s">
        <v>103</v>
      </c>
      <c r="K39" s="110"/>
      <c r="L39" s="110"/>
      <c r="N39" s="23">
        <f>SUM(M40:M44)</f>
        <v>48</v>
      </c>
    </row>
    <row r="40" spans="3:14" ht="10.5" customHeight="1">
      <c r="C40" s="1"/>
      <c r="D40" s="122" t="s">
        <v>154</v>
      </c>
      <c r="E40" s="122"/>
      <c r="F40" s="122"/>
      <c r="G40" s="122"/>
      <c r="H40" s="122"/>
      <c r="I40" s="1">
        <v>95</v>
      </c>
      <c r="J40" s="1"/>
      <c r="K40" s="1"/>
      <c r="M40" s="1">
        <v>10</v>
      </c>
      <c r="N40" s="1"/>
    </row>
    <row r="41" spans="3:14" ht="10.5" customHeight="1">
      <c r="C41" s="1"/>
      <c r="D41" s="122" t="s">
        <v>143</v>
      </c>
      <c r="E41" s="122"/>
      <c r="F41" s="122"/>
      <c r="G41" s="122"/>
      <c r="H41" s="122"/>
      <c r="I41" s="1">
        <v>95</v>
      </c>
      <c r="J41" s="1"/>
      <c r="K41" s="1"/>
      <c r="M41" s="1">
        <v>10</v>
      </c>
      <c r="N41" s="1"/>
    </row>
    <row r="42" spans="3:14" ht="10.5" customHeight="1">
      <c r="C42" s="1"/>
      <c r="D42" s="122" t="s">
        <v>153</v>
      </c>
      <c r="E42" s="122"/>
      <c r="F42" s="122"/>
      <c r="G42" s="122"/>
      <c r="H42" s="122"/>
      <c r="I42" s="1">
        <v>93</v>
      </c>
      <c r="J42" s="1"/>
      <c r="K42" s="1"/>
      <c r="M42" s="1">
        <v>10</v>
      </c>
      <c r="N42" s="1"/>
    </row>
    <row r="43" spans="3:14" ht="10.5" customHeight="1">
      <c r="C43" s="1"/>
      <c r="D43" s="122" t="s">
        <v>141</v>
      </c>
      <c r="E43" s="122"/>
      <c r="F43" s="122"/>
      <c r="G43" s="122"/>
      <c r="H43" s="122"/>
      <c r="I43" s="1">
        <v>91</v>
      </c>
      <c r="J43" s="1"/>
      <c r="K43" s="1"/>
      <c r="M43" s="1">
        <v>10</v>
      </c>
      <c r="N43" s="1"/>
    </row>
    <row r="44" spans="3:14" ht="10.5" customHeight="1">
      <c r="C44" s="1"/>
      <c r="D44" s="122" t="s">
        <v>144</v>
      </c>
      <c r="E44" s="122"/>
      <c r="F44" s="122"/>
      <c r="G44" s="122"/>
      <c r="H44" s="122"/>
      <c r="I44" s="1">
        <v>76</v>
      </c>
      <c r="J44" s="1"/>
      <c r="K44" s="1"/>
      <c r="M44" s="1">
        <v>8</v>
      </c>
      <c r="N44" s="1"/>
    </row>
    <row r="45" spans="3:14" ht="3.7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3:14" ht="13.5">
      <c r="C46" s="112" t="s">
        <v>137</v>
      </c>
      <c r="D46" s="112"/>
      <c r="E46" s="112"/>
      <c r="F46" s="15" t="s">
        <v>57</v>
      </c>
      <c r="H46" s="22">
        <f>SUM(I47:I51)</f>
        <v>449</v>
      </c>
      <c r="I46" s="1"/>
      <c r="J46" s="110" t="s">
        <v>58</v>
      </c>
      <c r="K46" s="110"/>
      <c r="L46" s="110"/>
      <c r="N46" s="23">
        <f>SUM(M47:M51)</f>
        <v>45</v>
      </c>
    </row>
    <row r="47" spans="3:14" ht="10.5" customHeight="1">
      <c r="C47" s="1"/>
      <c r="D47" s="122" t="s">
        <v>132</v>
      </c>
      <c r="E47" s="122"/>
      <c r="F47" s="122"/>
      <c r="G47" s="122"/>
      <c r="H47" s="122"/>
      <c r="I47" s="1">
        <v>96</v>
      </c>
      <c r="J47" s="1"/>
      <c r="K47" s="1"/>
      <c r="M47" s="1">
        <v>9</v>
      </c>
      <c r="N47" s="1"/>
    </row>
    <row r="48" spans="3:14" ht="10.5" customHeight="1">
      <c r="C48" s="1"/>
      <c r="D48" s="122" t="s">
        <v>148</v>
      </c>
      <c r="E48" s="122"/>
      <c r="F48" s="122"/>
      <c r="G48" s="122"/>
      <c r="H48" s="122"/>
      <c r="I48" s="1">
        <v>91</v>
      </c>
      <c r="J48" s="1"/>
      <c r="K48" s="1"/>
      <c r="M48" s="1">
        <v>10</v>
      </c>
      <c r="N48" s="1"/>
    </row>
    <row r="49" spans="3:14" ht="10.5" customHeight="1">
      <c r="C49" s="1"/>
      <c r="D49" s="122" t="s">
        <v>131</v>
      </c>
      <c r="E49" s="122"/>
      <c r="F49" s="122"/>
      <c r="G49" s="122"/>
      <c r="H49" s="122"/>
      <c r="I49" s="1">
        <v>88</v>
      </c>
      <c r="J49" s="1"/>
      <c r="K49" s="1"/>
      <c r="M49" s="1">
        <v>10</v>
      </c>
      <c r="N49" s="1"/>
    </row>
    <row r="50" spans="3:14" ht="10.5" customHeight="1">
      <c r="C50" s="1"/>
      <c r="D50" s="122" t="s">
        <v>41</v>
      </c>
      <c r="E50" s="122"/>
      <c r="F50" s="122"/>
      <c r="G50" s="122"/>
      <c r="H50" s="122"/>
      <c r="I50" s="1">
        <v>87</v>
      </c>
      <c r="J50" s="1"/>
      <c r="K50" s="1"/>
      <c r="M50" s="1">
        <v>9</v>
      </c>
      <c r="N50" s="1"/>
    </row>
    <row r="51" spans="3:14" ht="10.5" customHeight="1">
      <c r="C51" s="1"/>
      <c r="D51" s="122" t="s">
        <v>134</v>
      </c>
      <c r="E51" s="122"/>
      <c r="F51" s="122"/>
      <c r="G51" s="122"/>
      <c r="H51" s="122"/>
      <c r="I51" s="1">
        <v>87</v>
      </c>
      <c r="J51" s="1"/>
      <c r="K51" s="1"/>
      <c r="M51" s="1">
        <v>7</v>
      </c>
      <c r="N51" s="1"/>
    </row>
    <row r="52" spans="3:14" ht="3" customHeight="1">
      <c r="C52" s="1"/>
      <c r="D52" s="21"/>
      <c r="E52" s="21"/>
      <c r="F52" s="21"/>
      <c r="G52" s="21"/>
      <c r="H52" s="21"/>
      <c r="I52" s="1"/>
      <c r="J52" s="1"/>
      <c r="K52" s="1"/>
      <c r="M52" s="1"/>
      <c r="N52" s="1"/>
    </row>
    <row r="53" spans="3:14" ht="13.5">
      <c r="C53" s="21"/>
      <c r="D53" s="21"/>
      <c r="E53" s="21"/>
      <c r="F53" s="21"/>
      <c r="G53" s="21"/>
      <c r="H53" s="21"/>
      <c r="I53" s="21"/>
      <c r="J53" s="25"/>
      <c r="K53" s="25"/>
      <c r="L53" s="1"/>
      <c r="M53" s="1"/>
      <c r="N53" s="9"/>
    </row>
    <row r="54" spans="3:14" ht="10.5" customHeight="1">
      <c r="C54" s="21"/>
      <c r="D54" s="21"/>
      <c r="E54" s="21"/>
      <c r="F54" s="21"/>
      <c r="G54" s="21"/>
      <c r="H54" s="21"/>
      <c r="I54" s="1"/>
      <c r="J54" s="1"/>
      <c r="K54" s="1"/>
      <c r="M54" s="1"/>
      <c r="N54" s="1"/>
    </row>
    <row r="55" spans="3:11" ht="13.5">
      <c r="C55" s="1"/>
      <c r="D55" s="1"/>
      <c r="E55" s="1"/>
      <c r="F55" s="1"/>
      <c r="G55" s="1"/>
      <c r="H55" s="1"/>
      <c r="I55" s="1"/>
      <c r="J55" s="1"/>
      <c r="K55" s="1"/>
    </row>
    <row r="56" spans="3:11" ht="13.5">
      <c r="C56" s="1"/>
      <c r="D56" s="1"/>
      <c r="E56" s="1"/>
      <c r="F56" s="1"/>
      <c r="G56" s="1"/>
      <c r="H56" s="1"/>
      <c r="I56" s="1"/>
      <c r="J56" s="1"/>
      <c r="K56" s="1"/>
    </row>
  </sheetData>
  <mergeCells count="50">
    <mergeCell ref="D49:H49"/>
    <mergeCell ref="D50:H50"/>
    <mergeCell ref="D51:H51"/>
    <mergeCell ref="C46:E46"/>
    <mergeCell ref="D48:H48"/>
    <mergeCell ref="D47:H47"/>
    <mergeCell ref="A1:N1"/>
    <mergeCell ref="A5:N5"/>
    <mergeCell ref="C10:E10"/>
    <mergeCell ref="C7:F7"/>
    <mergeCell ref="C8:F8"/>
    <mergeCell ref="G7:N7"/>
    <mergeCell ref="G8:N8"/>
    <mergeCell ref="C2:N2"/>
    <mergeCell ref="C3:N3"/>
    <mergeCell ref="D11:H11"/>
    <mergeCell ref="J10:L10"/>
    <mergeCell ref="D12:H12"/>
    <mergeCell ref="D13:H13"/>
    <mergeCell ref="D14:H14"/>
    <mergeCell ref="D15:H15"/>
    <mergeCell ref="C17:E17"/>
    <mergeCell ref="J17:L17"/>
    <mergeCell ref="D18:H18"/>
    <mergeCell ref="D19:H19"/>
    <mergeCell ref="D20:H20"/>
    <mergeCell ref="D21:H21"/>
    <mergeCell ref="D22:H22"/>
    <mergeCell ref="C24:E24"/>
    <mergeCell ref="J24:L24"/>
    <mergeCell ref="D29:H29"/>
    <mergeCell ref="D25:H25"/>
    <mergeCell ref="D26:H26"/>
    <mergeCell ref="D27:H27"/>
    <mergeCell ref="D28:H28"/>
    <mergeCell ref="D40:H40"/>
    <mergeCell ref="C39:E39"/>
    <mergeCell ref="J46:L46"/>
    <mergeCell ref="D41:H41"/>
    <mergeCell ref="D42:H42"/>
    <mergeCell ref="D43:H43"/>
    <mergeCell ref="D44:H44"/>
    <mergeCell ref="J31:L31"/>
    <mergeCell ref="D32:H32"/>
    <mergeCell ref="D33:H33"/>
    <mergeCell ref="J39:L39"/>
    <mergeCell ref="D35:H35"/>
    <mergeCell ref="D36:H36"/>
    <mergeCell ref="D34:H34"/>
    <mergeCell ref="C31:E31"/>
  </mergeCells>
  <printOptions/>
  <pageMargins left="0.64" right="0.39" top="0.44" bottom="0.65" header="0.37" footer="0.5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Hemeleers Willy</dc:creator>
  <cp:keywords/>
  <dc:description/>
  <cp:lastModifiedBy>Hemeleers wl</cp:lastModifiedBy>
  <cp:lastPrinted>2009-10-22T18:34:22Z</cp:lastPrinted>
  <dcterms:created xsi:type="dcterms:W3CDTF">2007-11-11T06:03:27Z</dcterms:created>
  <dcterms:modified xsi:type="dcterms:W3CDTF">2009-10-27T06:54:10Z</dcterms:modified>
  <cp:category/>
  <cp:version/>
  <cp:contentType/>
  <cp:contentStatus/>
</cp:coreProperties>
</file>