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ocuments\2016-Februar\"/>
    </mc:Choice>
  </mc:AlternateContent>
  <bookViews>
    <workbookView xWindow="0" yWindow="0" windowWidth="216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6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C20" i="1"/>
  <c r="D20" i="1"/>
  <c r="F20" i="1" l="1"/>
  <c r="D21" i="1" s="1"/>
  <c r="E20" i="1"/>
  <c r="E21" i="1" l="1"/>
  <c r="H19" i="1"/>
  <c r="H18" i="1" l="1"/>
  <c r="H17" i="1"/>
  <c r="H16" i="1"/>
  <c r="H10" i="1"/>
  <c r="H4" i="1"/>
  <c r="H2" i="1" l="1"/>
  <c r="H3" i="1"/>
  <c r="H5" i="1"/>
  <c r="H6" i="1"/>
  <c r="I6" i="1" s="1"/>
  <c r="H7" i="1"/>
  <c r="H8" i="1"/>
  <c r="H9" i="1"/>
  <c r="H11" i="1"/>
  <c r="H12" i="1"/>
  <c r="I12" i="1" s="1"/>
  <c r="H13" i="1"/>
  <c r="H14" i="1"/>
  <c r="H15" i="1"/>
  <c r="K2" i="1" l="1"/>
  <c r="K20" i="1" s="1"/>
  <c r="H20" i="1"/>
  <c r="I2" i="1"/>
</calcChain>
</file>

<file path=xl/comments1.xml><?xml version="1.0" encoding="utf-8"?>
<comments xmlns="http://schemas.openxmlformats.org/spreadsheetml/2006/main">
  <authors>
    <author>Jan Demeyere, B-8570 Vichte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
Bisheriges kumuliertes Einkommen mit 1 Deckrüden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
Zahl der einzelne im Monat Februar 2016 durch den SV publizierte Deckakte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
Monatseinkommen für Februar 2016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
Gesammelte Einnahmen, wenn mehrere Rüden auf Deckstation stehen.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
Ansprechpartner muss offizielle Ahnentafel (Hundeausweis) vorführen und ordentliches Zwingerbuch führen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
Bisheriges kumuliertes Einkommen mit 1 Deckrüden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
Gesammelte Einnahmen, wenn mehrere Rüden auf Deckstation stehen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 xml:space="preserve">
Anfang Deckkarriere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
Anfang Deckkarriere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
Anfang Deckkarriere</t>
        </r>
      </text>
    </comment>
  </commentList>
</comments>
</file>

<file path=xl/sharedStrings.xml><?xml version="1.0" encoding="utf-8"?>
<sst xmlns="http://schemas.openxmlformats.org/spreadsheetml/2006/main" count="47" uniqueCount="46">
  <si>
    <t xml:space="preserve">Memphis vom Solebrunnen </t>
  </si>
  <si>
    <t xml:space="preserve">Pepe vom Kuckucksland </t>
  </si>
  <si>
    <t xml:space="preserve">Willy vom Kuckucksland </t>
  </si>
  <si>
    <t>Otmar Grünewald</t>
  </si>
  <si>
    <t>Klaus Dworschak</t>
  </si>
  <si>
    <t>Ansprechpartner</t>
  </si>
  <si>
    <t>Peter Tacke</t>
  </si>
  <si>
    <t xml:space="preserve">Zorro vom La'Mirage </t>
  </si>
  <si>
    <t>J. Grabrucker</t>
  </si>
  <si>
    <t xml:space="preserve">Cronos del Seprio </t>
  </si>
  <si>
    <t xml:space="preserve">Yuri vom Osterberger-Land </t>
  </si>
  <si>
    <t>Dirk Wortmann</t>
  </si>
  <si>
    <t>Klaus Sievers</t>
  </si>
  <si>
    <t xml:space="preserve">Willas vom Grafenbrunn </t>
  </si>
  <si>
    <t xml:space="preserve">Gary vom Hühnegrab </t>
  </si>
  <si>
    <t>Heinz Scheerer</t>
  </si>
  <si>
    <t xml:space="preserve">Quoran d' Ulmental </t>
  </si>
  <si>
    <t>Nathalie Prachenski</t>
  </si>
  <si>
    <t xml:space="preserve">Ballack von der Brucknerallee </t>
  </si>
  <si>
    <t>Peter Send</t>
  </si>
  <si>
    <t xml:space="preserve">Netzer von Aducht </t>
  </si>
  <si>
    <t>DA à</t>
  </si>
  <si>
    <t xml:space="preserve">Watson vom Thermodos </t>
  </si>
  <si>
    <t>Marc van Hout</t>
  </si>
  <si>
    <t xml:space="preserve">Gondor von Regina Pacis </t>
  </si>
  <si>
    <t>Uwe Sprenger</t>
  </si>
  <si>
    <t>Summe</t>
  </si>
  <si>
    <t>Bernd Weber</t>
  </si>
  <si>
    <t>Wolfgang Meinen</t>
  </si>
  <si>
    <t>Djambo vom Fichtenschlag</t>
  </si>
  <si>
    <t>Marco Ossmann</t>
  </si>
  <si>
    <t>Marlo von Baccara</t>
  </si>
  <si>
    <t xml:space="preserve">Pacco vom Langenbungert </t>
  </si>
  <si>
    <t>Desperados vom Pendler</t>
  </si>
  <si>
    <t xml:space="preserve">Fred vom Rumbachtal </t>
  </si>
  <si>
    <t>Edith Zielinksi</t>
  </si>
  <si>
    <t>Nr.</t>
  </si>
  <si>
    <t>Summen</t>
  </si>
  <si>
    <t>Goldesel / Deckrüde</t>
  </si>
  <si>
    <t>Decakte Februar Ausland</t>
  </si>
  <si>
    <t>Deckakte Februar Inland</t>
  </si>
  <si>
    <t>Zahl Deckakte Febr.</t>
  </si>
  <si>
    <t>Deckeinahmen Febr. 2016</t>
  </si>
  <si>
    <t>Kumulierte Deckeinnahmen bis Febr./2016</t>
  </si>
  <si>
    <t>Kumulierte Deckeinnahmen bis Jan./2016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</si>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</sst>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42" fontId="5" fillId="0" borderId="0" xfId="0" applyNumberFormat="1" applyFont="1" applyAlignment="1">
      <alignment horizontal="center" vertical="center"/>
    </xf>
    <xf numFmtId="42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42" fontId="6" fillId="0" borderId="0" xfId="0" applyNumberFormat="1" applyFont="1"/>
    <xf numFmtId="0" fontId="5" fillId="0" borderId="0" xfId="0" applyFont="1" applyAlignment="1">
      <alignment horizontal="center"/>
    </xf>
    <xf numFmtId="42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2" fontId="5" fillId="0" borderId="0" xfId="0" applyNumberFormat="1" applyFont="1"/>
    <xf numFmtId="42" fontId="2" fillId="0" borderId="0" xfId="0" applyNumberFormat="1" applyFont="1" applyAlignment="1">
      <alignment vertical="center"/>
    </xf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2" fontId="0" fillId="0" borderId="0" xfId="0" applyNumberFormat="1" applyFont="1"/>
    <xf numFmtId="4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1" sqref="B1"/>
    </sheetView>
  </sheetViews>
  <sheetFormatPr defaultRowHeight="15" x14ac:dyDescent="0.25"/>
  <cols>
    <col min="1" max="1" width="3.7109375" style="9" bestFit="1" customWidth="1"/>
    <col min="2" max="2" width="28" style="17" bestFit="1" customWidth="1"/>
    <col min="3" max="3" width="17" style="22" customWidth="1"/>
    <col min="4" max="4" width="12.140625" style="9" customWidth="1"/>
    <col min="5" max="5" width="10.42578125" style="9" customWidth="1"/>
    <col min="6" max="6" width="10.140625" style="9" customWidth="1"/>
    <col min="7" max="7" width="5" style="9" bestFit="1" customWidth="1"/>
    <col min="8" max="8" width="15" style="22" customWidth="1"/>
    <col min="9" max="9" width="8.7109375" style="22" bestFit="1" customWidth="1"/>
    <col min="10" max="10" width="18.85546875" style="9" bestFit="1" customWidth="1"/>
    <col min="11" max="11" width="17.140625" style="22" customWidth="1"/>
    <col min="12" max="12" width="10.42578125" style="17" customWidth="1"/>
    <col min="13" max="13" width="12.140625" style="17" bestFit="1" customWidth="1"/>
    <col min="14" max="16384" width="9.140625" style="17"/>
  </cols>
  <sheetData>
    <row r="1" spans="1:13" s="8" customFormat="1" ht="48.75" customHeight="1" x14ac:dyDescent="0.25">
      <c r="A1" s="2" t="s">
        <v>36</v>
      </c>
      <c r="B1" s="2" t="s">
        <v>38</v>
      </c>
      <c r="C1" s="3" t="s">
        <v>44</v>
      </c>
      <c r="D1" s="4" t="s">
        <v>39</v>
      </c>
      <c r="E1" s="4" t="s">
        <v>40</v>
      </c>
      <c r="F1" s="4" t="s">
        <v>41</v>
      </c>
      <c r="G1" s="2" t="s">
        <v>21</v>
      </c>
      <c r="H1" s="5" t="s">
        <v>42</v>
      </c>
      <c r="I1" s="6" t="s">
        <v>26</v>
      </c>
      <c r="J1" s="2" t="s">
        <v>5</v>
      </c>
      <c r="K1" s="7" t="s">
        <v>43</v>
      </c>
      <c r="L1" s="4" t="s">
        <v>26</v>
      </c>
    </row>
    <row r="2" spans="1:13" x14ac:dyDescent="0.25">
      <c r="A2" s="9">
        <v>1</v>
      </c>
      <c r="B2" s="10" t="s">
        <v>18</v>
      </c>
      <c r="C2" s="11">
        <v>204000</v>
      </c>
      <c r="D2" s="9">
        <v>10</v>
      </c>
      <c r="E2" s="9">
        <v>3</v>
      </c>
      <c r="F2" s="12">
        <v>13</v>
      </c>
      <c r="G2" s="9">
        <v>800</v>
      </c>
      <c r="H2" s="11">
        <f t="shared" ref="H2:H14" si="0">SUM(F2)*G2</f>
        <v>10400</v>
      </c>
      <c r="I2" s="13">
        <f>SUM(H2:H3)</f>
        <v>20000</v>
      </c>
      <c r="J2" s="14" t="s">
        <v>19</v>
      </c>
      <c r="K2" s="15">
        <f>SUM(C2,H2)</f>
        <v>214400</v>
      </c>
      <c r="L2" s="16">
        <f>SUM(K2,K3)</f>
        <v>250400</v>
      </c>
    </row>
    <row r="3" spans="1:13" x14ac:dyDescent="0.25">
      <c r="A3" s="9">
        <v>2</v>
      </c>
      <c r="B3" s="10" t="s">
        <v>20</v>
      </c>
      <c r="C3" s="11">
        <v>26400</v>
      </c>
      <c r="D3" s="9">
        <v>6</v>
      </c>
      <c r="E3" s="9">
        <v>6</v>
      </c>
      <c r="F3" s="12">
        <v>12</v>
      </c>
      <c r="G3" s="9">
        <v>800</v>
      </c>
      <c r="H3" s="11">
        <f t="shared" si="0"/>
        <v>9600</v>
      </c>
      <c r="I3" s="13"/>
      <c r="J3" s="14"/>
      <c r="K3" s="15">
        <f t="shared" ref="K3:K19" si="1">SUM(C3,H3)</f>
        <v>36000</v>
      </c>
      <c r="L3" s="1"/>
    </row>
    <row r="4" spans="1:13" x14ac:dyDescent="0.25">
      <c r="A4" s="9">
        <v>3</v>
      </c>
      <c r="B4" s="18" t="s">
        <v>22</v>
      </c>
      <c r="C4" s="11">
        <v>9600</v>
      </c>
      <c r="D4" s="19">
        <v>7</v>
      </c>
      <c r="E4" s="19">
        <v>6</v>
      </c>
      <c r="F4" s="12">
        <v>13</v>
      </c>
      <c r="G4" s="9">
        <v>800</v>
      </c>
      <c r="H4" s="11">
        <f t="shared" si="0"/>
        <v>10400</v>
      </c>
      <c r="I4" s="20"/>
      <c r="J4" s="21" t="s">
        <v>23</v>
      </c>
      <c r="K4" s="15">
        <f t="shared" si="1"/>
        <v>20000</v>
      </c>
    </row>
    <row r="5" spans="1:13" x14ac:dyDescent="0.25">
      <c r="A5" s="9">
        <v>4</v>
      </c>
      <c r="B5" s="10" t="s">
        <v>16</v>
      </c>
      <c r="C5" s="11">
        <v>103200</v>
      </c>
      <c r="D5" s="9">
        <v>8</v>
      </c>
      <c r="E5" s="9">
        <v>4</v>
      </c>
      <c r="F5" s="12">
        <v>12</v>
      </c>
      <c r="G5" s="9">
        <v>800</v>
      </c>
      <c r="H5" s="11">
        <f t="shared" si="0"/>
        <v>9600</v>
      </c>
      <c r="J5" s="9" t="s">
        <v>17</v>
      </c>
      <c r="K5" s="15">
        <f t="shared" si="1"/>
        <v>112800</v>
      </c>
    </row>
    <row r="6" spans="1:13" x14ac:dyDescent="0.25">
      <c r="A6" s="9">
        <v>5</v>
      </c>
      <c r="B6" s="10" t="s">
        <v>13</v>
      </c>
      <c r="C6" s="11">
        <v>119200</v>
      </c>
      <c r="D6" s="9">
        <v>10</v>
      </c>
      <c r="E6" s="9">
        <v>1</v>
      </c>
      <c r="F6" s="12">
        <v>11</v>
      </c>
      <c r="G6" s="9">
        <v>800</v>
      </c>
      <c r="H6" s="11">
        <f t="shared" si="0"/>
        <v>8800</v>
      </c>
      <c r="I6" s="13">
        <f>SUM(H6:H7)</f>
        <v>16000</v>
      </c>
      <c r="J6" s="14" t="s">
        <v>15</v>
      </c>
      <c r="K6" s="15">
        <f t="shared" si="1"/>
        <v>128000</v>
      </c>
      <c r="L6" s="16">
        <f>SUM(K6,K7)</f>
        <v>192000</v>
      </c>
    </row>
    <row r="7" spans="1:13" x14ac:dyDescent="0.25">
      <c r="A7" s="9">
        <v>6</v>
      </c>
      <c r="B7" s="10" t="s">
        <v>14</v>
      </c>
      <c r="C7" s="11">
        <v>56800</v>
      </c>
      <c r="D7" s="9">
        <v>4</v>
      </c>
      <c r="E7" s="9">
        <v>5</v>
      </c>
      <c r="F7" s="12">
        <v>9</v>
      </c>
      <c r="G7" s="9">
        <v>800</v>
      </c>
      <c r="H7" s="11">
        <f t="shared" si="0"/>
        <v>7200</v>
      </c>
      <c r="I7" s="13"/>
      <c r="J7" s="14"/>
      <c r="K7" s="15">
        <f t="shared" si="1"/>
        <v>64000</v>
      </c>
      <c r="L7" s="1"/>
    </row>
    <row r="8" spans="1:13" x14ac:dyDescent="0.25">
      <c r="A8" s="9">
        <v>7</v>
      </c>
      <c r="B8" s="10" t="s">
        <v>10</v>
      </c>
      <c r="C8" s="11">
        <v>132000</v>
      </c>
      <c r="D8" s="9">
        <v>4</v>
      </c>
      <c r="E8" s="9">
        <v>11</v>
      </c>
      <c r="F8" s="12">
        <v>15</v>
      </c>
      <c r="G8" s="9">
        <v>800</v>
      </c>
      <c r="H8" s="11">
        <f t="shared" si="0"/>
        <v>12000</v>
      </c>
      <c r="J8" s="9" t="s">
        <v>11</v>
      </c>
      <c r="K8" s="15">
        <f t="shared" si="1"/>
        <v>144000</v>
      </c>
    </row>
    <row r="9" spans="1:13" x14ac:dyDescent="0.25">
      <c r="A9" s="9">
        <v>8</v>
      </c>
      <c r="B9" s="10" t="s">
        <v>9</v>
      </c>
      <c r="C9" s="11">
        <v>68800</v>
      </c>
      <c r="D9" s="9">
        <v>11</v>
      </c>
      <c r="E9" s="9">
        <v>10</v>
      </c>
      <c r="F9" s="12">
        <v>21</v>
      </c>
      <c r="G9" s="9">
        <v>800</v>
      </c>
      <c r="H9" s="11">
        <f t="shared" si="0"/>
        <v>16800</v>
      </c>
      <c r="J9" s="9" t="s">
        <v>12</v>
      </c>
      <c r="K9" s="15">
        <f t="shared" si="1"/>
        <v>85600</v>
      </c>
    </row>
    <row r="10" spans="1:13" x14ac:dyDescent="0.25">
      <c r="A10" s="9">
        <v>9</v>
      </c>
      <c r="B10" s="10" t="s">
        <v>24</v>
      </c>
      <c r="C10" s="11">
        <v>14400</v>
      </c>
      <c r="D10" s="9">
        <v>3</v>
      </c>
      <c r="E10" s="9">
        <v>12</v>
      </c>
      <c r="F10" s="12">
        <v>15</v>
      </c>
      <c r="G10" s="9">
        <v>800</v>
      </c>
      <c r="H10" s="11">
        <f t="shared" si="0"/>
        <v>12000</v>
      </c>
      <c r="J10" s="9" t="s">
        <v>25</v>
      </c>
      <c r="K10" s="15">
        <f t="shared" si="1"/>
        <v>26400</v>
      </c>
    </row>
    <row r="11" spans="1:13" x14ac:dyDescent="0.25">
      <c r="A11" s="9">
        <v>10</v>
      </c>
      <c r="B11" s="10" t="s">
        <v>7</v>
      </c>
      <c r="C11" s="11">
        <v>92800</v>
      </c>
      <c r="D11" s="9">
        <v>15</v>
      </c>
      <c r="E11" s="9">
        <v>3</v>
      </c>
      <c r="F11" s="12">
        <v>18</v>
      </c>
      <c r="G11" s="9">
        <v>800</v>
      </c>
      <c r="H11" s="11">
        <f t="shared" si="0"/>
        <v>14400</v>
      </c>
      <c r="J11" s="9" t="s">
        <v>8</v>
      </c>
      <c r="K11" s="15">
        <f t="shared" si="1"/>
        <v>107200</v>
      </c>
    </row>
    <row r="12" spans="1:13" x14ac:dyDescent="0.25">
      <c r="A12" s="9">
        <v>11</v>
      </c>
      <c r="B12" s="10" t="s">
        <v>2</v>
      </c>
      <c r="C12" s="11">
        <v>53600</v>
      </c>
      <c r="D12" s="9">
        <v>10</v>
      </c>
      <c r="E12" s="9">
        <v>4</v>
      </c>
      <c r="F12" s="12">
        <v>14</v>
      </c>
      <c r="G12" s="9">
        <v>800</v>
      </c>
      <c r="H12" s="11">
        <f t="shared" si="0"/>
        <v>11200</v>
      </c>
      <c r="I12" s="13">
        <f>SUM(H12:H13)</f>
        <v>18400</v>
      </c>
      <c r="J12" s="14" t="s">
        <v>3</v>
      </c>
      <c r="K12" s="15">
        <f t="shared" si="1"/>
        <v>64800</v>
      </c>
      <c r="L12" s="16">
        <f>SUM(K12,K13)</f>
        <v>268800</v>
      </c>
    </row>
    <row r="13" spans="1:13" x14ac:dyDescent="0.25">
      <c r="A13" s="9">
        <v>12</v>
      </c>
      <c r="B13" s="10" t="s">
        <v>1</v>
      </c>
      <c r="C13" s="11">
        <v>196800</v>
      </c>
      <c r="D13" s="9">
        <v>7</v>
      </c>
      <c r="E13" s="9">
        <v>2</v>
      </c>
      <c r="F13" s="12">
        <v>9</v>
      </c>
      <c r="G13" s="9">
        <v>800</v>
      </c>
      <c r="H13" s="11">
        <f t="shared" si="0"/>
        <v>7200</v>
      </c>
      <c r="I13" s="13"/>
      <c r="J13" s="14"/>
      <c r="K13" s="15">
        <f t="shared" si="1"/>
        <v>204000</v>
      </c>
      <c r="L13" s="1"/>
    </row>
    <row r="14" spans="1:13" x14ac:dyDescent="0.25">
      <c r="A14" s="9">
        <v>13</v>
      </c>
      <c r="B14" s="10" t="s">
        <v>0</v>
      </c>
      <c r="C14" s="11">
        <v>108000</v>
      </c>
      <c r="D14" s="9">
        <v>12</v>
      </c>
      <c r="E14" s="9">
        <v>2</v>
      </c>
      <c r="F14" s="12">
        <v>14</v>
      </c>
      <c r="G14" s="9">
        <v>800</v>
      </c>
      <c r="H14" s="11">
        <f t="shared" si="0"/>
        <v>11200</v>
      </c>
      <c r="J14" s="9" t="s">
        <v>4</v>
      </c>
      <c r="K14" s="15">
        <f t="shared" si="1"/>
        <v>119200</v>
      </c>
    </row>
    <row r="15" spans="1:13" x14ac:dyDescent="0.25">
      <c r="A15" s="9">
        <v>14</v>
      </c>
      <c r="B15" s="10" t="s">
        <v>31</v>
      </c>
      <c r="C15" s="11">
        <v>71200</v>
      </c>
      <c r="D15" s="9">
        <v>2</v>
      </c>
      <c r="E15" s="9">
        <v>10</v>
      </c>
      <c r="F15" s="12">
        <v>12</v>
      </c>
      <c r="G15" s="9">
        <v>800</v>
      </c>
      <c r="H15" s="11">
        <f>SUM(F15)*G15</f>
        <v>9600</v>
      </c>
      <c r="J15" s="9" t="s">
        <v>6</v>
      </c>
      <c r="K15" s="15">
        <f t="shared" si="1"/>
        <v>80800</v>
      </c>
    </row>
    <row r="16" spans="1:13" x14ac:dyDescent="0.25">
      <c r="A16" s="9">
        <v>15</v>
      </c>
      <c r="B16" s="18" t="s">
        <v>32</v>
      </c>
      <c r="C16" s="11">
        <v>252000</v>
      </c>
      <c r="D16" s="19">
        <v>5</v>
      </c>
      <c r="E16" s="19">
        <v>0</v>
      </c>
      <c r="F16" s="12">
        <v>5</v>
      </c>
      <c r="G16" s="9">
        <v>800</v>
      </c>
      <c r="H16" s="11">
        <f>SUM(F16)*G16</f>
        <v>4000</v>
      </c>
      <c r="J16" s="9" t="s">
        <v>27</v>
      </c>
      <c r="K16" s="15">
        <f t="shared" si="1"/>
        <v>256000</v>
      </c>
      <c r="L16" s="22"/>
      <c r="M16" s="22"/>
    </row>
    <row r="17" spans="1:13" x14ac:dyDescent="0.25">
      <c r="A17" s="9">
        <v>16</v>
      </c>
      <c r="B17" s="18" t="s">
        <v>33</v>
      </c>
      <c r="C17" s="11">
        <v>97600</v>
      </c>
      <c r="D17" s="19">
        <v>10</v>
      </c>
      <c r="E17" s="19">
        <v>3</v>
      </c>
      <c r="F17" s="12">
        <v>13</v>
      </c>
      <c r="G17" s="9">
        <v>800</v>
      </c>
      <c r="H17" s="11">
        <f>SUM(F17)*G17</f>
        <v>10400</v>
      </c>
      <c r="J17" s="9" t="s">
        <v>28</v>
      </c>
      <c r="K17" s="15">
        <f t="shared" si="1"/>
        <v>108000</v>
      </c>
    </row>
    <row r="18" spans="1:13" x14ac:dyDescent="0.25">
      <c r="A18" s="9">
        <v>17</v>
      </c>
      <c r="B18" s="18" t="s">
        <v>29</v>
      </c>
      <c r="C18" s="11">
        <v>130400</v>
      </c>
      <c r="D18" s="19">
        <v>4</v>
      </c>
      <c r="E18" s="19">
        <v>3</v>
      </c>
      <c r="F18" s="12">
        <v>7</v>
      </c>
      <c r="G18" s="9">
        <v>800</v>
      </c>
      <c r="H18" s="11">
        <f>SUM(F18)*G18</f>
        <v>5600</v>
      </c>
      <c r="J18" s="9" t="s">
        <v>30</v>
      </c>
      <c r="K18" s="15">
        <f t="shared" si="1"/>
        <v>136000</v>
      </c>
    </row>
    <row r="19" spans="1:13" x14ac:dyDescent="0.25">
      <c r="A19" s="9">
        <v>18</v>
      </c>
      <c r="B19" s="18" t="s">
        <v>34</v>
      </c>
      <c r="C19" s="11">
        <v>189600</v>
      </c>
      <c r="D19" s="19">
        <v>3</v>
      </c>
      <c r="E19" s="19">
        <v>0</v>
      </c>
      <c r="F19" s="12">
        <v>3</v>
      </c>
      <c r="G19" s="9">
        <v>800</v>
      </c>
      <c r="H19" s="11">
        <f>SUM(F19)*G19</f>
        <v>2400</v>
      </c>
      <c r="J19" s="9" t="s">
        <v>35</v>
      </c>
      <c r="K19" s="15">
        <f t="shared" si="1"/>
        <v>192000</v>
      </c>
    </row>
    <row r="20" spans="1:13" s="8" customFormat="1" x14ac:dyDescent="0.25">
      <c r="A20" s="12"/>
      <c r="B20" s="12" t="s">
        <v>37</v>
      </c>
      <c r="C20" s="15">
        <f t="shared" ref="C20" si="2">SUM(C2:C19)</f>
        <v>1926400</v>
      </c>
      <c r="D20" s="12">
        <f>SUM(D2:D19)</f>
        <v>131</v>
      </c>
      <c r="E20" s="12">
        <f>SUM(E2:E19)</f>
        <v>85</v>
      </c>
      <c r="F20" s="12">
        <f>SUM(F2:F19)</f>
        <v>216</v>
      </c>
      <c r="G20" s="9">
        <v>800</v>
      </c>
      <c r="H20" s="15">
        <f>SUM(H2:H19)</f>
        <v>172800</v>
      </c>
      <c r="I20" s="15"/>
      <c r="J20" s="23" t="s">
        <v>45</v>
      </c>
      <c r="K20" s="15">
        <f t="shared" ref="K20" si="3">SUM(K2:K19)</f>
        <v>2099200</v>
      </c>
      <c r="L20" s="15"/>
      <c r="M20" s="15"/>
    </row>
    <row r="21" spans="1:13" x14ac:dyDescent="0.25">
      <c r="D21" s="24">
        <f>SUM(D20)/F20</f>
        <v>0.60648148148148151</v>
      </c>
      <c r="E21" s="24">
        <f>SUM(E20)/F20</f>
        <v>0.39351851851851855</v>
      </c>
      <c r="F21" s="25">
        <v>1</v>
      </c>
      <c r="L21" s="22"/>
    </row>
  </sheetData>
  <mergeCells count="9">
    <mergeCell ref="J2:J3"/>
    <mergeCell ref="I2:I3"/>
    <mergeCell ref="L12:L13"/>
    <mergeCell ref="I12:I13"/>
    <mergeCell ref="J12:J13"/>
    <mergeCell ref="I6:I7"/>
    <mergeCell ref="J6:J7"/>
    <mergeCell ref="L2:L3"/>
    <mergeCell ref="L6:L7"/>
  </mergeCells>
  <pageMargins left="0.7" right="0.7" top="0.75" bottom="0.75" header="0.3" footer="0.3"/>
  <pageSetup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Demeyere, B-8570 Vichte</dc:creator>
  <cp:lastModifiedBy>Jan Demeyere, B-8570 Vichte</cp:lastModifiedBy>
  <dcterms:created xsi:type="dcterms:W3CDTF">2016-02-29T06:22:24Z</dcterms:created>
  <dcterms:modified xsi:type="dcterms:W3CDTF">2016-03-07T13:00:44Z</dcterms:modified>
</cp:coreProperties>
</file>