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0935" activeTab="7"/>
  </bookViews>
  <sheets>
    <sheet name="Jaarplan" sheetId="1" r:id="rId1"/>
    <sheet name="blanco logblad" sheetId="2" r:id="rId2"/>
    <sheet name="4-10 jan" sheetId="3" r:id="rId3"/>
    <sheet name="11 - 17 jan" sheetId="4" r:id="rId4"/>
    <sheet name="18 - 24 jan" sheetId="5" r:id="rId5"/>
    <sheet name="25-31 jan" sheetId="6" r:id="rId6"/>
    <sheet name="1-7 feb" sheetId="7" r:id="rId7"/>
    <sheet name="8-14 feb" sheetId="8" r:id="rId8"/>
    <sheet name="Blad2" sheetId="9" r:id="rId9"/>
  </sheets>
  <definedNames/>
  <calcPr fullCalcOnLoad="1"/>
</workbook>
</file>

<file path=xl/sharedStrings.xml><?xml version="1.0" encoding="utf-8"?>
<sst xmlns="http://schemas.openxmlformats.org/spreadsheetml/2006/main" count="440" uniqueCount="204">
  <si>
    <t>4-10 jan</t>
  </si>
  <si>
    <t>11-17 jan</t>
  </si>
  <si>
    <t>18-24 jan</t>
  </si>
  <si>
    <t>25-31 jan</t>
  </si>
  <si>
    <t>1-7 feb</t>
  </si>
  <si>
    <t>8-14 feb</t>
  </si>
  <si>
    <t>15-21 feb</t>
  </si>
  <si>
    <t>22-28 feb</t>
  </si>
  <si>
    <t>1-7 maart</t>
  </si>
  <si>
    <t>8-14 maart</t>
  </si>
  <si>
    <t>15-21 maart</t>
  </si>
  <si>
    <t>22-28 maart</t>
  </si>
  <si>
    <t>5-11 apr</t>
  </si>
  <si>
    <t>12-18 apr</t>
  </si>
  <si>
    <t>19-25 apr</t>
  </si>
  <si>
    <t>26-2 mei</t>
  </si>
  <si>
    <t>3-9 mei</t>
  </si>
  <si>
    <t>10-16 mei</t>
  </si>
  <si>
    <t>17-23 mei</t>
  </si>
  <si>
    <t>24-30 mei</t>
  </si>
  <si>
    <t>31-6 juni</t>
  </si>
  <si>
    <t>7-13 juni</t>
  </si>
  <si>
    <t>14-20 juni</t>
  </si>
  <si>
    <t>29 - 4 apr</t>
  </si>
  <si>
    <t>TrgStage Alicante</t>
  </si>
  <si>
    <t>7 feb WRE Ali</t>
  </si>
  <si>
    <t>Tiomila</t>
  </si>
  <si>
    <t>EOC</t>
  </si>
  <si>
    <t>Aantal km</t>
  </si>
  <si>
    <t>Aer Verm</t>
  </si>
  <si>
    <t>Aer Capac</t>
  </si>
  <si>
    <t>Anaer Capac</t>
  </si>
  <si>
    <t>Anaer Verm</t>
  </si>
  <si>
    <t>fietsen</t>
  </si>
  <si>
    <t>zwemmen</t>
  </si>
  <si>
    <t>krachtTrg</t>
  </si>
  <si>
    <t>Looptechniek</t>
  </si>
  <si>
    <t>HeuvelTrg</t>
  </si>
  <si>
    <t>Doel</t>
  </si>
  <si>
    <t>trainingsweek</t>
  </si>
  <si>
    <t>rustweek</t>
  </si>
  <si>
    <t>trainingsweek met wedstrijd</t>
  </si>
  <si>
    <t>wedstrijdperiode</t>
  </si>
  <si>
    <t>wedstrijd- Trgagenda</t>
  </si>
  <si>
    <t>WRE Alic</t>
  </si>
  <si>
    <t>Alic</t>
  </si>
  <si>
    <t>Interland/Betekom</t>
  </si>
  <si>
    <t>BK nacht</t>
  </si>
  <si>
    <t>Spring cup</t>
  </si>
  <si>
    <t>Jukola</t>
  </si>
  <si>
    <t>AC+StabilF</t>
  </si>
  <si>
    <t>AC</t>
  </si>
  <si>
    <t>Duurloop</t>
  </si>
  <si>
    <t>BlokTrg</t>
  </si>
  <si>
    <t>korte, lange reeksen</t>
  </si>
  <si>
    <t>5"-55"rust</t>
  </si>
  <si>
    <t>vb 3x10x 100m</t>
  </si>
  <si>
    <t>snelheid ANA</t>
  </si>
  <si>
    <t xml:space="preserve"> +5x 200</t>
  </si>
  <si>
    <t>Bart Delobel</t>
  </si>
  <si>
    <t>datum</t>
  </si>
  <si>
    <t>afstand</t>
  </si>
  <si>
    <t>terrein</t>
  </si>
  <si>
    <t>laag</t>
  </si>
  <si>
    <t>gewoon</t>
  </si>
  <si>
    <t>hoog</t>
  </si>
  <si>
    <t>max</t>
  </si>
  <si>
    <t>DL / IV</t>
  </si>
  <si>
    <t>totale duur Trg</t>
  </si>
  <si>
    <t>techniek</t>
  </si>
  <si>
    <t>wedstrijd</t>
  </si>
  <si>
    <t>andere sporten</t>
  </si>
  <si>
    <t>totaal sport / dag</t>
  </si>
  <si>
    <t>rustpols</t>
  </si>
  <si>
    <t>uren nachtrust</t>
  </si>
  <si>
    <t>commentaar:</t>
  </si>
  <si>
    <t>ma</t>
  </si>
  <si>
    <t>di</t>
  </si>
  <si>
    <t>woe</t>
  </si>
  <si>
    <t>do</t>
  </si>
  <si>
    <t>vrij</t>
  </si>
  <si>
    <t>zat</t>
  </si>
  <si>
    <t>zon</t>
  </si>
  <si>
    <t>week</t>
  </si>
  <si>
    <t>maand</t>
  </si>
  <si>
    <t>rust</t>
  </si>
  <si>
    <t>AM Zwemmen</t>
  </si>
  <si>
    <t>PM loslopen</t>
  </si>
  <si>
    <t>PM DL</t>
  </si>
  <si>
    <t>joggen Wixy</t>
  </si>
  <si>
    <t>trappen+heuvel +stabil Wixy</t>
  </si>
  <si>
    <t>AV</t>
  </si>
  <si>
    <t>AnC</t>
  </si>
  <si>
    <t>Tussentijdse Test</t>
  </si>
  <si>
    <t>Trainingsprogramma Bart Delobel 2010</t>
  </si>
  <si>
    <t>stabilisatieoef+ buik + quadriceps wisselsprongen op leg press</t>
  </si>
  <si>
    <t>fitn</t>
  </si>
  <si>
    <t>zw</t>
  </si>
  <si>
    <t>week: 4-10 januari 2010</t>
  </si>
  <si>
    <t>gewicht: 71</t>
  </si>
  <si>
    <t>AM Zwemmen + loslopen (rustig, met Fred en Stephanie, voelde me soepel</t>
  </si>
  <si>
    <t>221300 SportLabo</t>
  </si>
  <si>
    <t>18/2 CISM Day Run 19/2 VVO nacht</t>
  </si>
  <si>
    <t>5/5 1/2 finale</t>
  </si>
  <si>
    <t>17-23 stage Slovenië</t>
  </si>
  <si>
    <t xml:space="preserve">week: </t>
  </si>
  <si>
    <t xml:space="preserve">gewicht: </t>
  </si>
  <si>
    <t>cross</t>
  </si>
  <si>
    <t>loslopen + loopoef</t>
  </si>
  <si>
    <t>loslopen, HS 140-150. Ging erg vlot, met en beetje hoge ademha-</t>
  </si>
  <si>
    <t>ling voor zo'n lage HS</t>
  </si>
  <si>
    <t>SELECTIES</t>
  </si>
  <si>
    <t>21-27 juni</t>
  </si>
  <si>
    <t>28-4 juli</t>
  </si>
  <si>
    <t>5-11 juli</t>
  </si>
  <si>
    <t>12-18 juli</t>
  </si>
  <si>
    <t>19-25 juli</t>
  </si>
  <si>
    <t>26-1aug</t>
  </si>
  <si>
    <t>2-8 aug</t>
  </si>
  <si>
    <t>9-15 aug</t>
  </si>
  <si>
    <t>16-22 aug</t>
  </si>
  <si>
    <t>WOC</t>
  </si>
  <si>
    <t>CISM</t>
  </si>
  <si>
    <t>loslopen AM + stretch + stabili.</t>
  </si>
  <si>
    <t>15km in 1.11, liep vlot, maar opnieuw met vrij hoge ademhaling vr</t>
  </si>
  <si>
    <t>lage HS. Helft onder 150, andere helft eerder 150-155</t>
  </si>
  <si>
    <t>Trg Schaffen 23/1</t>
  </si>
  <si>
    <t>H'tals 17/1</t>
  </si>
  <si>
    <t>Gileppe 31/1</t>
  </si>
  <si>
    <t>cross Essen/Nat 1 Opglabb 28/2</t>
  </si>
  <si>
    <t>BK Nacht Chevetogne 13/3</t>
  </si>
  <si>
    <t>Springcup Denemarken 26-28/3</t>
  </si>
  <si>
    <t>29-31 Warendorf (Ger)</t>
  </si>
  <si>
    <t>5-9/4 stage Fontainebleau</t>
  </si>
  <si>
    <t>19-21 stage Doornik + 23-25 selecties Fra</t>
  </si>
  <si>
    <t>30/4-2/5 ZWE</t>
  </si>
  <si>
    <t>27/5-8/6 Bul</t>
  </si>
  <si>
    <t>18-20/6 Fin</t>
  </si>
  <si>
    <t>loslopen met Freds groep en lichte versnelingen</t>
  </si>
  <si>
    <t>Stabil + power bovenlichaam + stretch</t>
  </si>
  <si>
    <t>kracht quadric ellipstoestel interval, 35' 145-155 + loslopen 10'</t>
  </si>
  <si>
    <t>los met Pl + beetje pomp en stabilis.</t>
  </si>
  <si>
    <t>Fys Test</t>
  </si>
  <si>
    <t>Hersteltraining</t>
  </si>
  <si>
    <t>opmerkingen</t>
  </si>
  <si>
    <t>o-techniek</t>
  </si>
  <si>
    <t>AnC+F+Ala</t>
  </si>
  <si>
    <t>AC+AV+F</t>
  </si>
  <si>
    <t>Totaal aantal Trg</t>
  </si>
  <si>
    <t>Alactisch</t>
  </si>
  <si>
    <t>gileppe</t>
  </si>
  <si>
    <t>loslopen 130-140</t>
  </si>
  <si>
    <t>fitness</t>
  </si>
  <si>
    <t>initiatiewandeling met lln 70'</t>
  </si>
  <si>
    <t>Trage DL met 20' Alact Trg: elke minuut 5" spurt. Benen voelden heel soepel en sterk. Uitlopen 33'</t>
  </si>
  <si>
    <t>fitness: stabilisatieoef: 1e sessie met Gymball</t>
  </si>
  <si>
    <t xml:space="preserve"> 1km DL1-1km DL2-1km DL3-1km DL2 -1km DL1- 1km DL2-1kmDL3-1km DL2-1km DL1</t>
  </si>
  <si>
    <t xml:space="preserve"> uitlopen; Voelde me heel soepel en goed, bergop wel inhouden om HS onder 170-172</t>
  </si>
  <si>
    <t xml:space="preserve"> te houden.tempo's 4'45-4'30'-3'45. Hamstrings erg stijf van gisteren</t>
  </si>
  <si>
    <t>Laatste les initiatie aan Pl met begeleide lijnloop. Benen voelden goed aan ondanks het</t>
  </si>
  <si>
    <t xml:space="preserve"> feit dat de hamstrings echt wel stijf waren.</t>
  </si>
  <si>
    <t>fitness+stabilisatie: veel buikspieren + bovenlichaam.</t>
  </si>
  <si>
    <t xml:space="preserve">watertoren 11x op en af, niet als interval, maar HS stijgt wel. 1st tot 16, geleidelijk </t>
  </si>
  <si>
    <t xml:space="preserve">richting 170. Sneeuwval, + al 10cm sneeuw op grond= zwaar </t>
  </si>
  <si>
    <t>1hr badminton geven (zelf lichtjes spelen)</t>
  </si>
  <si>
    <t>badm</t>
  </si>
  <si>
    <t>DL</t>
  </si>
  <si>
    <t>rust (ongepland, onvoorziene omstandigheden)</t>
  </si>
  <si>
    <t>deel 2 van de week wat minder getraind dan gepland door omstandigheden (stjjf,sneeuw</t>
  </si>
  <si>
    <t>badminton ipv lopen met lln, plotse planningsverandering op zaterdag) Desondsanks</t>
  </si>
  <si>
    <t>wel nog een vrij goede week, maar iets minder km's dan gepland.</t>
  </si>
  <si>
    <t>off road/stabil/kracht</t>
  </si>
  <si>
    <t>Interland Hechtel/cross Betekom 7/3</t>
  </si>
  <si>
    <t>fys test</t>
  </si>
  <si>
    <t>loopoef. Lange sessie in zaal, gevolgd door stabilis en krachtTrg</t>
  </si>
  <si>
    <t>Loopoef afwisselend op harde grond, dunne matjes en dikke mat</t>
  </si>
  <si>
    <t>stabilisatie</t>
  </si>
  <si>
    <t>Volley AM 35' en badminton PM 1,30</t>
  </si>
  <si>
    <t>VB+Badm</t>
  </si>
  <si>
    <t>DL OK</t>
  </si>
  <si>
    <t>reisdag</t>
  </si>
  <si>
    <t>AM terrein verkennen, te onstuimig en kwam niet op kaart</t>
  </si>
  <si>
    <t>PM rustiger georiënteerd, benen soepeler, tevreden.</t>
  </si>
  <si>
    <t>Jammer, posten waren soms onzichtbara of weg (lintjes in drukke duinen!)</t>
  </si>
  <si>
    <t>ochtend loslopen</t>
  </si>
  <si>
    <t>vlotte benen op middle, maar nog seeds niet vertrouwd met de kaart/kleuren.</t>
  </si>
  <si>
    <t xml:space="preserve"> stilstaan als gevolg.</t>
  </si>
  <si>
    <t>X</t>
  </si>
  <si>
    <t xml:space="preserve">Lange afstand: relatief goed gewerkt, benen goed. Hier en daar wat zoeken naar de </t>
  </si>
  <si>
    <t>lintjes (afwezig, slecht zichtbaar, andere kleur, ...)Tevreden. 10.5km met vrij veel stijgen.</t>
  </si>
  <si>
    <t xml:space="preserve">66 van de 100 posten oro-hydro op de technische kaart van Guardamar. Tevreden, </t>
  </si>
  <si>
    <t>zowel technisch (enkele missertjes, niet veel) en fysiek heel vlot tot op het einde.</t>
  </si>
  <si>
    <t>stabilisatieTrg</t>
  </si>
  <si>
    <t>JWOC-race tegen tijd, maar eerste post afwezig dus al gezocht en opnieuw gesar na 5'.</t>
  </si>
  <si>
    <t xml:space="preserve"> Halfweg ook een post weg en een vernadering in de kaart waardoor ritme eruit was. </t>
  </si>
  <si>
    <t>daarbuiten goed gelopen. Fysiek wat vermoeide indruk.</t>
  </si>
  <si>
    <t>loslopen</t>
  </si>
  <si>
    <t>stabilisatieTrg + power</t>
  </si>
  <si>
    <t>1e post twijfelachtig geplaatst, daarna nog even goed (snoeihard) en naar 5-6-7 koers</t>
  </si>
  <si>
    <t xml:space="preserve"> helemaal om zeep. Na 7 aan lager tempo herpakt technisch. benen zaten nochthans </t>
  </si>
  <si>
    <t>super. 5.7km in 54'!</t>
  </si>
  <si>
    <t xml:space="preserve">rustiger gelopen, voelde me heel goed en technisch kon het ook amper stuk. </t>
  </si>
  <si>
    <t xml:space="preserve">Onderweg gestopt om steenje uit schoen te halen. Ging echt ongeloofwaardig </t>
  </si>
  <si>
    <t>gemakkelijk en juist :-).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</si>
</sst>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0"/>
    </font>
    <font>
      <b/>
      <sz val="11"/>
      <color indexed="10"/>
      <name val="Arial"/>
      <family val="2"/>
    </font>
    <font>
      <b/>
      <sz val="11"/>
      <color indexed="4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1"/>
      <color indexed="14"/>
      <name val="Arial"/>
      <family val="2"/>
    </font>
    <font>
      <sz val="10"/>
      <color indexed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bgColor indexed="11"/>
      </patternFill>
    </fill>
    <fill>
      <patternFill patternType="gray0625">
        <bgColor indexed="52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1" xfId="0" applyFill="1" applyBorder="1" applyAlignment="1">
      <alignment/>
    </xf>
    <xf numFmtId="0" fontId="0" fillId="5" borderId="1" xfId="0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2" borderId="0" xfId="0" applyFont="1" applyFill="1" applyAlignment="1">
      <alignment/>
    </xf>
    <xf numFmtId="0" fontId="6" fillId="6" borderId="0" xfId="0" applyFont="1" applyFill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 textRotation="90"/>
    </xf>
    <xf numFmtId="0" fontId="2" fillId="0" borderId="3" xfId="0" applyFont="1" applyBorder="1" applyAlignment="1">
      <alignment textRotation="90"/>
    </xf>
    <xf numFmtId="0" fontId="8" fillId="0" borderId="3" xfId="0" applyFont="1" applyBorder="1" applyAlignment="1">
      <alignment textRotation="90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4" xfId="0" applyBorder="1" applyAlignment="1">
      <alignment/>
    </xf>
    <xf numFmtId="9" fontId="0" fillId="0" borderId="4" xfId="19" applyFont="1" applyBorder="1" applyAlignment="1">
      <alignment/>
    </xf>
    <xf numFmtId="16" fontId="7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8" xfId="0" applyFont="1" applyBorder="1" applyAlignment="1">
      <alignment/>
    </xf>
    <xf numFmtId="0" fontId="0" fillId="0" borderId="8" xfId="0" applyBorder="1" applyAlignment="1">
      <alignment/>
    </xf>
    <xf numFmtId="0" fontId="5" fillId="7" borderId="0" xfId="0" applyFont="1" applyFill="1" applyAlignment="1">
      <alignment/>
    </xf>
    <xf numFmtId="0" fontId="5" fillId="8" borderId="0" xfId="0" applyFont="1" applyFill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 vertical="distributed"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0" xfId="0" applyAlignment="1">
      <alignment horizontal="left" vertical="distributed"/>
    </xf>
    <xf numFmtId="16" fontId="0" fillId="0" borderId="0" xfId="0" applyNumberFormat="1" applyAlignment="1">
      <alignment horizontal="left" vertical="distributed"/>
    </xf>
    <xf numFmtId="0" fontId="6" fillId="4" borderId="0" xfId="0" applyFont="1" applyFill="1" applyAlignment="1">
      <alignment/>
    </xf>
    <xf numFmtId="0" fontId="10" fillId="6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3" xfId="0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workbookViewId="0" topLeftCell="A7">
      <selection activeCell="G18" sqref="G18"/>
    </sheetView>
  </sheetViews>
  <sheetFormatPr defaultColWidth="9.140625" defaultRowHeight="12.75"/>
  <cols>
    <col min="1" max="1" width="16.57421875" style="0" customWidth="1"/>
    <col min="2" max="13" width="14.57421875" style="0" customWidth="1"/>
    <col min="15" max="15" width="16.00390625" style="0" customWidth="1"/>
    <col min="16" max="16" width="17.28125" style="0" customWidth="1"/>
  </cols>
  <sheetData>
    <row r="1" spans="15:16" ht="25.5" customHeight="1" thickBot="1">
      <c r="O1" s="35" t="s">
        <v>39</v>
      </c>
      <c r="P1" s="36"/>
    </row>
    <row r="2" spans="15:16" ht="25.5" customHeight="1" thickBot="1">
      <c r="O2" s="35" t="s">
        <v>40</v>
      </c>
      <c r="P2" s="37"/>
    </row>
    <row r="3" spans="4:16" ht="25.5" customHeight="1" thickBot="1">
      <c r="D3" s="34" t="s">
        <v>94</v>
      </c>
      <c r="O3" s="35" t="s">
        <v>41</v>
      </c>
      <c r="P3" s="38"/>
    </row>
    <row r="4" spans="15:16" ht="25.5" customHeight="1" thickBot="1">
      <c r="O4" s="35" t="s">
        <v>42</v>
      </c>
      <c r="P4" s="39"/>
    </row>
    <row r="5" ht="13.5" thickBot="1"/>
    <row r="6" spans="1:13" ht="21" thickBot="1">
      <c r="A6" s="7"/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23.25" customHeight="1" thickBot="1">
      <c r="A7" s="1"/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</row>
    <row r="8" spans="1:13" ht="25.5" customHeight="1" thickBot="1">
      <c r="A8" s="1" t="s">
        <v>38</v>
      </c>
      <c r="B8" s="2" t="s">
        <v>50</v>
      </c>
      <c r="C8" s="2" t="s">
        <v>51</v>
      </c>
      <c r="D8" s="2" t="s">
        <v>147</v>
      </c>
      <c r="E8" s="2" t="s">
        <v>146</v>
      </c>
      <c r="F8" s="2" t="s">
        <v>92</v>
      </c>
      <c r="G8" s="2"/>
      <c r="H8" s="2" t="s">
        <v>91</v>
      </c>
      <c r="I8" s="2" t="s">
        <v>92</v>
      </c>
      <c r="J8" s="2" t="s">
        <v>91</v>
      </c>
      <c r="K8" s="2" t="s">
        <v>51</v>
      </c>
      <c r="L8" s="2" t="s">
        <v>91</v>
      </c>
      <c r="M8" s="2" t="s">
        <v>92</v>
      </c>
    </row>
    <row r="9" spans="1:13" ht="25.5" customHeight="1" thickBot="1">
      <c r="A9" s="1"/>
      <c r="B9" s="5"/>
      <c r="C9" s="5"/>
      <c r="D9" s="5"/>
      <c r="E9" s="5"/>
      <c r="F9" s="31" t="s">
        <v>44</v>
      </c>
      <c r="G9" s="10" t="s">
        <v>45</v>
      </c>
      <c r="H9" s="5"/>
      <c r="I9" s="5"/>
      <c r="J9" s="31" t="s">
        <v>46</v>
      </c>
      <c r="K9" s="32" t="s">
        <v>47</v>
      </c>
      <c r="L9" s="32" t="s">
        <v>142</v>
      </c>
      <c r="M9" s="31" t="s">
        <v>48</v>
      </c>
    </row>
    <row r="10" spans="1:13" ht="13.5" thickBot="1">
      <c r="A10" s="1" t="s">
        <v>28</v>
      </c>
      <c r="B10" s="1">
        <v>50</v>
      </c>
      <c r="C10" s="1">
        <v>75</v>
      </c>
      <c r="D10" s="1">
        <v>90</v>
      </c>
      <c r="E10" s="1">
        <v>90</v>
      </c>
      <c r="F10" s="1">
        <v>55</v>
      </c>
      <c r="G10" s="1">
        <v>90</v>
      </c>
      <c r="H10" s="1">
        <v>85</v>
      </c>
      <c r="I10" s="1">
        <v>105</v>
      </c>
      <c r="J10" s="1">
        <v>55</v>
      </c>
      <c r="K10" s="1">
        <v>85</v>
      </c>
      <c r="L10" s="1">
        <v>95</v>
      </c>
      <c r="M10" s="1">
        <v>45</v>
      </c>
    </row>
    <row r="11" spans="1:13" ht="13.5" thickBot="1">
      <c r="A11" s="33" t="s">
        <v>93</v>
      </c>
      <c r="B11" s="1"/>
      <c r="C11" s="1"/>
      <c r="D11" s="1"/>
      <c r="E11" s="1"/>
      <c r="F11" s="33" t="s">
        <v>44</v>
      </c>
      <c r="G11" s="1"/>
      <c r="H11" s="1"/>
      <c r="I11" s="33" t="s">
        <v>101</v>
      </c>
      <c r="J11" s="33" t="s">
        <v>46</v>
      </c>
      <c r="K11" s="33"/>
      <c r="L11" s="1"/>
      <c r="M11" s="33" t="s">
        <v>48</v>
      </c>
    </row>
    <row r="12" spans="1:13" ht="13.5" thickBot="1">
      <c r="A12" s="44" t="s">
        <v>143</v>
      </c>
      <c r="B12" s="1"/>
      <c r="C12" s="1">
        <v>3</v>
      </c>
      <c r="D12" s="1">
        <v>3</v>
      </c>
      <c r="E12" s="1">
        <v>3</v>
      </c>
      <c r="F12" s="44">
        <v>3</v>
      </c>
      <c r="G12" s="1"/>
      <c r="H12" s="1"/>
      <c r="I12" s="33"/>
      <c r="J12" s="33"/>
      <c r="K12" s="33"/>
      <c r="L12" s="1"/>
      <c r="M12" s="33"/>
    </row>
    <row r="13" spans="1:13" ht="13.5" thickBot="1">
      <c r="A13" s="1" t="s">
        <v>30</v>
      </c>
      <c r="B13" s="1"/>
      <c r="C13" s="1">
        <v>3</v>
      </c>
      <c r="D13" s="1">
        <v>3</v>
      </c>
      <c r="E13" s="1">
        <v>2</v>
      </c>
      <c r="F13" s="1">
        <v>1</v>
      </c>
      <c r="G13" s="1"/>
      <c r="H13" s="1"/>
      <c r="I13" s="1"/>
      <c r="J13" s="1"/>
      <c r="K13" s="1"/>
      <c r="L13" s="1"/>
      <c r="M13" s="1"/>
    </row>
    <row r="14" spans="1:13" ht="13.5" thickBot="1">
      <c r="A14" s="1" t="s">
        <v>29</v>
      </c>
      <c r="B14" s="1"/>
      <c r="C14" s="1"/>
      <c r="D14" s="1">
        <v>2</v>
      </c>
      <c r="E14" s="1">
        <v>2</v>
      </c>
      <c r="F14" s="1">
        <v>1</v>
      </c>
      <c r="G14" s="1"/>
      <c r="H14" s="1"/>
      <c r="I14" s="1"/>
      <c r="J14" s="1"/>
      <c r="K14" s="1"/>
      <c r="L14" s="1"/>
      <c r="M14" s="1"/>
    </row>
    <row r="15" spans="1:13" ht="13.5" thickBot="1">
      <c r="A15" s="1" t="s">
        <v>31</v>
      </c>
      <c r="B15" s="1"/>
      <c r="C15" s="1"/>
      <c r="D15" s="1">
        <v>1</v>
      </c>
      <c r="E15" s="1"/>
      <c r="F15" s="1">
        <v>1</v>
      </c>
      <c r="G15" s="1"/>
      <c r="H15" s="1"/>
      <c r="I15" s="1"/>
      <c r="J15" s="1"/>
      <c r="K15" s="1"/>
      <c r="L15" s="1"/>
      <c r="M15" s="1"/>
    </row>
    <row r="16" spans="1:13" ht="13.5" thickBot="1">
      <c r="A16" s="1" t="s">
        <v>32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3.5" thickBot="1">
      <c r="A17" s="1" t="s">
        <v>149</v>
      </c>
      <c r="B17" s="1"/>
      <c r="C17" s="1"/>
      <c r="D17" s="1"/>
      <c r="E17" s="1">
        <v>1</v>
      </c>
      <c r="F17" s="1"/>
      <c r="G17" s="1"/>
      <c r="H17" s="1"/>
      <c r="I17" s="1"/>
      <c r="J17" s="1"/>
      <c r="K17" s="1"/>
      <c r="L17" s="1"/>
      <c r="M17" s="1"/>
    </row>
    <row r="18" spans="1:13" ht="13.5" thickBot="1">
      <c r="A18" s="33" t="s">
        <v>148</v>
      </c>
      <c r="B18" s="33"/>
      <c r="C18" s="33">
        <v>6</v>
      </c>
      <c r="D18" s="33">
        <v>9</v>
      </c>
      <c r="E18" s="33"/>
      <c r="F18" s="33">
        <v>7</v>
      </c>
      <c r="G18" s="33"/>
      <c r="H18" s="33"/>
      <c r="I18" s="33"/>
      <c r="J18" s="33"/>
      <c r="K18" s="33"/>
      <c r="L18" s="33"/>
      <c r="M18" s="33"/>
    </row>
    <row r="19" spans="1:13" ht="13.5" thickBot="1">
      <c r="A19" s="45" t="s">
        <v>144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3.5" thickBot="1">
      <c r="A20" s="1" t="s">
        <v>36</v>
      </c>
      <c r="B20" s="1"/>
      <c r="C20" s="1"/>
      <c r="D20" s="1">
        <v>1</v>
      </c>
      <c r="E20" s="1">
        <v>1</v>
      </c>
      <c r="F20" s="1">
        <v>1</v>
      </c>
      <c r="G20" s="1"/>
      <c r="H20" s="1"/>
      <c r="I20" s="1"/>
      <c r="J20" s="1"/>
      <c r="K20" s="1"/>
      <c r="L20" s="1"/>
      <c r="M20" s="1"/>
    </row>
    <row r="21" spans="1:13" ht="13.5" thickBot="1">
      <c r="A21" s="1" t="s">
        <v>145</v>
      </c>
      <c r="B21" s="1"/>
      <c r="C21" s="1"/>
      <c r="D21" s="1">
        <v>1</v>
      </c>
      <c r="E21" s="1"/>
      <c r="F21" s="1">
        <v>1</v>
      </c>
      <c r="G21" s="1"/>
      <c r="H21" s="1"/>
      <c r="I21" s="1"/>
      <c r="J21" s="1"/>
      <c r="K21" s="1"/>
      <c r="L21" s="1"/>
      <c r="M21" s="1"/>
    </row>
    <row r="22" spans="1:13" ht="13.5" thickBot="1">
      <c r="A22" s="1" t="s">
        <v>37</v>
      </c>
      <c r="B22" s="1"/>
      <c r="C22" s="1"/>
      <c r="D22" s="1">
        <v>1</v>
      </c>
      <c r="E22" s="1">
        <v>2</v>
      </c>
      <c r="F22" s="1">
        <v>1</v>
      </c>
      <c r="G22" s="1"/>
      <c r="H22" s="1"/>
      <c r="I22" s="1"/>
      <c r="J22" s="1"/>
      <c r="K22" s="1"/>
      <c r="L22" s="1"/>
      <c r="M22" s="1"/>
    </row>
    <row r="23" spans="1:13" ht="13.5" thickBot="1">
      <c r="A23" s="1" t="s">
        <v>35</v>
      </c>
      <c r="B23" s="1"/>
      <c r="C23" s="1">
        <v>2</v>
      </c>
      <c r="D23" s="1">
        <v>2</v>
      </c>
      <c r="E23" s="1">
        <v>3</v>
      </c>
      <c r="F23" s="1">
        <v>2</v>
      </c>
      <c r="G23" s="1"/>
      <c r="H23" s="1"/>
      <c r="I23" s="1"/>
      <c r="J23" s="1"/>
      <c r="K23" s="1"/>
      <c r="L23" s="1"/>
      <c r="M23" s="1"/>
    </row>
    <row r="24" spans="1:13" ht="13.5" thickBo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3.5" thickBot="1">
      <c r="A25" s="6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7" spans="1:13" ht="45.75" customHeight="1">
      <c r="A27" s="40" t="s">
        <v>43</v>
      </c>
      <c r="B27" s="40"/>
      <c r="C27" s="40" t="s">
        <v>127</v>
      </c>
      <c r="D27" s="40" t="s">
        <v>126</v>
      </c>
      <c r="E27" s="40" t="s">
        <v>128</v>
      </c>
      <c r="F27" s="41" t="s">
        <v>25</v>
      </c>
      <c r="G27" s="40" t="s">
        <v>24</v>
      </c>
      <c r="H27" s="40" t="s">
        <v>102</v>
      </c>
      <c r="I27" s="40" t="s">
        <v>129</v>
      </c>
      <c r="J27" s="40" t="s">
        <v>172</v>
      </c>
      <c r="K27" s="40" t="s">
        <v>130</v>
      </c>
      <c r="L27" s="40" t="s">
        <v>173</v>
      </c>
      <c r="M27" s="40" t="s">
        <v>131</v>
      </c>
    </row>
    <row r="28" ht="56.25" customHeight="1" thickBot="1"/>
    <row r="29" spans="1:13" ht="21" thickBot="1">
      <c r="A29" s="7"/>
      <c r="B29" s="8">
        <v>13</v>
      </c>
      <c r="C29" s="8">
        <v>14</v>
      </c>
      <c r="D29" s="8">
        <v>15</v>
      </c>
      <c r="E29" s="8">
        <v>16</v>
      </c>
      <c r="F29" s="8">
        <v>17</v>
      </c>
      <c r="G29" s="8">
        <v>18</v>
      </c>
      <c r="H29" s="8">
        <v>19</v>
      </c>
      <c r="I29" s="8">
        <v>20</v>
      </c>
      <c r="J29" s="8">
        <v>21</v>
      </c>
      <c r="K29" s="8">
        <v>22</v>
      </c>
      <c r="L29" s="8">
        <v>23</v>
      </c>
      <c r="M29" s="8">
        <v>24</v>
      </c>
    </row>
    <row r="30" spans="1:13" ht="13.5" thickBot="1">
      <c r="A30" s="1"/>
      <c r="B30" s="2" t="s">
        <v>23</v>
      </c>
      <c r="C30" s="2" t="s">
        <v>12</v>
      </c>
      <c r="D30" s="2" t="s">
        <v>13</v>
      </c>
      <c r="E30" s="2" t="s">
        <v>14</v>
      </c>
      <c r="F30" s="2" t="s">
        <v>15</v>
      </c>
      <c r="G30" s="2" t="s">
        <v>16</v>
      </c>
      <c r="H30" s="2" t="s">
        <v>17</v>
      </c>
      <c r="I30" s="2" t="s">
        <v>18</v>
      </c>
      <c r="J30" s="2" t="s">
        <v>19</v>
      </c>
      <c r="K30" s="2" t="s">
        <v>20</v>
      </c>
      <c r="L30" s="2" t="s">
        <v>21</v>
      </c>
      <c r="M30" s="2" t="s">
        <v>22</v>
      </c>
    </row>
    <row r="31" spans="1:13" ht="30.75" customHeight="1" thickBot="1">
      <c r="A31" s="1" t="s">
        <v>38</v>
      </c>
      <c r="B31" s="2" t="s">
        <v>91</v>
      </c>
      <c r="C31" s="2"/>
      <c r="D31" s="2" t="s">
        <v>92</v>
      </c>
      <c r="E31" s="2"/>
      <c r="F31" s="2"/>
      <c r="G31" s="2"/>
      <c r="H31" s="2"/>
      <c r="I31" s="2"/>
      <c r="J31" s="2"/>
      <c r="K31" s="2"/>
      <c r="L31" s="2"/>
      <c r="M31" s="2"/>
    </row>
    <row r="32" spans="1:13" ht="24.75" customHeight="1" thickBot="1">
      <c r="A32" s="1"/>
      <c r="B32" s="5"/>
      <c r="C32" s="3"/>
      <c r="D32" s="5"/>
      <c r="E32" s="31" t="s">
        <v>111</v>
      </c>
      <c r="F32" s="31" t="s">
        <v>26</v>
      </c>
      <c r="G32" s="5"/>
      <c r="H32" s="42"/>
      <c r="I32" s="3"/>
      <c r="J32" s="4"/>
      <c r="K32" s="11" t="s">
        <v>27</v>
      </c>
      <c r="L32" s="4"/>
      <c r="M32" s="11" t="s">
        <v>49</v>
      </c>
    </row>
    <row r="33" spans="1:13" ht="13.5" thickBot="1">
      <c r="A33" s="1" t="s">
        <v>28</v>
      </c>
      <c r="B33" s="1">
        <v>85</v>
      </c>
      <c r="C33" s="1">
        <v>95</v>
      </c>
      <c r="D33" s="1">
        <v>80</v>
      </c>
      <c r="E33" s="1">
        <v>85</v>
      </c>
      <c r="F33" s="1">
        <v>55</v>
      </c>
      <c r="G33" s="1">
        <v>95</v>
      </c>
      <c r="H33" s="1">
        <v>80</v>
      </c>
      <c r="I33" s="1">
        <v>75</v>
      </c>
      <c r="J33" s="1">
        <v>50</v>
      </c>
      <c r="K33" s="1"/>
      <c r="L33" s="1">
        <v>65</v>
      </c>
      <c r="M33" s="1"/>
    </row>
    <row r="34" spans="1:13" ht="13.5" thickBot="1">
      <c r="A34" s="33" t="s">
        <v>93</v>
      </c>
      <c r="B34" s="1"/>
      <c r="C34" s="1"/>
      <c r="D34" s="1"/>
      <c r="E34" s="1"/>
      <c r="F34" s="33" t="s">
        <v>26</v>
      </c>
      <c r="G34" s="33"/>
      <c r="H34" s="1"/>
      <c r="I34" s="1"/>
      <c r="J34" s="1"/>
      <c r="K34" s="1"/>
      <c r="L34" s="1"/>
      <c r="M34" s="1"/>
    </row>
    <row r="35" spans="1:13" ht="13.5" thickBot="1">
      <c r="A35" s="1" t="s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3.5" thickBot="1">
      <c r="A36" s="1" t="s">
        <v>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3.5" thickBot="1">
      <c r="A37" s="1" t="s">
        <v>31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3.5" thickBot="1">
      <c r="A38" s="1" t="s">
        <v>32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3.5" thickBot="1">
      <c r="A39" s="1" t="s">
        <v>36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3.5" thickBot="1">
      <c r="A40" s="1" t="s">
        <v>37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3.5" thickBot="1">
      <c r="A41" s="1" t="s">
        <v>35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 thickBot="1">
      <c r="A42" s="1" t="s">
        <v>33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 thickBot="1">
      <c r="A43" s="6" t="s">
        <v>34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6" spans="1:13" ht="30" customHeight="1">
      <c r="A46" s="40" t="s">
        <v>43</v>
      </c>
      <c r="B46" s="40" t="s">
        <v>132</v>
      </c>
      <c r="C46" s="40" t="s">
        <v>133</v>
      </c>
      <c r="D46" s="40"/>
      <c r="E46" s="40" t="s">
        <v>134</v>
      </c>
      <c r="F46" s="40" t="s">
        <v>135</v>
      </c>
      <c r="G46" s="40" t="s">
        <v>103</v>
      </c>
      <c r="H46" s="40"/>
      <c r="I46" s="40" t="s">
        <v>104</v>
      </c>
      <c r="J46" s="40"/>
      <c r="K46" s="40" t="s">
        <v>136</v>
      </c>
      <c r="L46" s="40"/>
      <c r="M46" s="40" t="s">
        <v>137</v>
      </c>
    </row>
    <row r="49" ht="13.5" thickBot="1"/>
    <row r="50" spans="1:13" ht="21" thickBot="1">
      <c r="A50" s="7"/>
      <c r="B50" s="8">
        <v>25</v>
      </c>
      <c r="C50" s="8">
        <v>26</v>
      </c>
      <c r="D50" s="8">
        <v>27</v>
      </c>
      <c r="E50" s="8">
        <v>28</v>
      </c>
      <c r="F50" s="8">
        <v>29</v>
      </c>
      <c r="G50" s="8">
        <v>30</v>
      </c>
      <c r="H50" s="8">
        <v>31</v>
      </c>
      <c r="I50" s="8">
        <v>32</v>
      </c>
      <c r="J50" s="8">
        <v>33</v>
      </c>
      <c r="K50" s="8">
        <v>34</v>
      </c>
      <c r="L50" s="8">
        <v>35</v>
      </c>
      <c r="M50" s="8">
        <v>36</v>
      </c>
    </row>
    <row r="51" spans="1:13" ht="13.5" thickBot="1">
      <c r="A51" s="1"/>
      <c r="B51" s="2" t="s">
        <v>112</v>
      </c>
      <c r="C51" s="2" t="s">
        <v>113</v>
      </c>
      <c r="D51" s="2" t="s">
        <v>114</v>
      </c>
      <c r="E51" s="2" t="s">
        <v>115</v>
      </c>
      <c r="F51" s="2" t="s">
        <v>116</v>
      </c>
      <c r="G51" s="2" t="s">
        <v>117</v>
      </c>
      <c r="H51" s="2" t="s">
        <v>118</v>
      </c>
      <c r="I51" s="2" t="s">
        <v>119</v>
      </c>
      <c r="J51" s="2" t="s">
        <v>120</v>
      </c>
      <c r="K51" s="2"/>
      <c r="L51" s="2"/>
      <c r="M51" s="2"/>
    </row>
    <row r="52" spans="1:13" ht="13.5" thickBot="1">
      <c r="A52" s="1" t="s">
        <v>38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30" customHeight="1" thickBot="1">
      <c r="A53" s="1"/>
      <c r="B53" s="37"/>
      <c r="C53" s="37"/>
      <c r="D53" s="5"/>
      <c r="E53" s="5"/>
      <c r="F53" s="5"/>
      <c r="G53" s="5"/>
      <c r="H53" s="37"/>
      <c r="I53" s="43" t="s">
        <v>121</v>
      </c>
      <c r="J53" s="43" t="s">
        <v>122</v>
      </c>
      <c r="K53" s="6"/>
      <c r="L53" s="6"/>
      <c r="M53" s="6"/>
    </row>
    <row r="54" spans="1:13" ht="13.5" thickBot="1">
      <c r="A54" s="1" t="s">
        <v>28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3.5" thickBot="1">
      <c r="A55" s="1" t="s">
        <v>30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3.5" thickBot="1">
      <c r="A56" s="1" t="s">
        <v>29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3.5" thickBot="1">
      <c r="A57" s="1" t="s">
        <v>31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3.5" thickBo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3.5" thickBot="1">
      <c r="A59" s="1" t="s">
        <v>36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3.5" thickBot="1">
      <c r="A60" s="1" t="s">
        <v>37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3.5" thickBot="1">
      <c r="A61" s="1" t="s">
        <v>35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3.5" thickBot="1">
      <c r="A62" s="1" t="s">
        <v>33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3.5" thickBot="1">
      <c r="A63" s="6" t="s">
        <v>34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6" ht="12.75">
      <c r="A66" t="s">
        <v>43</v>
      </c>
    </row>
    <row r="69" ht="13.5" thickBot="1"/>
    <row r="70" spans="1:13" ht="21" thickBot="1">
      <c r="A70" s="7"/>
      <c r="B70" s="8">
        <v>37</v>
      </c>
      <c r="C70" s="8">
        <v>38</v>
      </c>
      <c r="D70" s="8">
        <v>39</v>
      </c>
      <c r="E70" s="8">
        <v>40</v>
      </c>
      <c r="F70" s="8">
        <v>41</v>
      </c>
      <c r="G70" s="8">
        <v>42</v>
      </c>
      <c r="H70" s="8">
        <v>43</v>
      </c>
      <c r="I70" s="8">
        <v>44</v>
      </c>
      <c r="J70" s="8">
        <v>45</v>
      </c>
      <c r="K70" s="8">
        <v>46</v>
      </c>
      <c r="L70" s="8">
        <v>47</v>
      </c>
      <c r="M70" s="8">
        <v>48</v>
      </c>
    </row>
    <row r="71" spans="1:13" ht="13.5" thickBo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3.5" thickBot="1">
      <c r="A72" s="1" t="s">
        <v>38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3.5" thickBot="1">
      <c r="A73" s="1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3.5" thickBot="1">
      <c r="A74" s="1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3.5" thickBot="1">
      <c r="A75" s="1" t="s">
        <v>28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3.5" thickBot="1">
      <c r="A76" s="1" t="s">
        <v>30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3.5" thickBot="1">
      <c r="A77" s="1" t="s">
        <v>29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3.5" thickBot="1">
      <c r="A78" s="1" t="s">
        <v>31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3.5" thickBot="1">
      <c r="A79" s="1" t="s">
        <v>32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3.5" thickBot="1">
      <c r="A80" s="1" t="s">
        <v>36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3.5" thickBot="1">
      <c r="A81" s="1" t="s">
        <v>37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3.5" thickBot="1">
      <c r="A82" s="1" t="s">
        <v>35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3.5" thickBot="1">
      <c r="A83" s="1" t="s">
        <v>33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3.5" thickBot="1">
      <c r="A84" s="6" t="s">
        <v>34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7" ht="12.75">
      <c r="A87" t="s">
        <v>43</v>
      </c>
    </row>
    <row r="90" ht="13.5" thickBot="1"/>
    <row r="91" spans="1:13" ht="21" thickBot="1">
      <c r="A91" s="7"/>
      <c r="B91" s="8">
        <v>49</v>
      </c>
      <c r="C91" s="8">
        <v>50</v>
      </c>
      <c r="D91" s="8">
        <v>51</v>
      </c>
      <c r="E91" s="8">
        <v>52</v>
      </c>
      <c r="F91" s="8"/>
      <c r="G91" s="8"/>
      <c r="H91" s="8"/>
      <c r="I91" s="8"/>
      <c r="J91" s="8"/>
      <c r="K91" s="8"/>
      <c r="L91" s="8"/>
      <c r="M91" s="8"/>
    </row>
    <row r="92" spans="1:13" ht="13.5" thickBo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3.5" thickBot="1">
      <c r="A93" s="1" t="s">
        <v>38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3.5" thickBot="1">
      <c r="A94" s="1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3.5" thickBot="1">
      <c r="A95" s="1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3.5" thickBot="1">
      <c r="A96" s="1" t="s">
        <v>28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3.5" thickBot="1">
      <c r="A97" s="1" t="s">
        <v>30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3.5" thickBot="1">
      <c r="A98" s="1" t="s">
        <v>29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3.5" thickBot="1">
      <c r="A99" s="1" t="s">
        <v>31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3.5" thickBot="1">
      <c r="A100" s="1" t="s">
        <v>32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3.5" thickBot="1">
      <c r="A101" s="1" t="s">
        <v>36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3.5" thickBot="1">
      <c r="A102" s="1" t="s">
        <v>37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3.5" thickBot="1">
      <c r="A103" s="1" t="s">
        <v>35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3.5" thickBot="1">
      <c r="A104" s="1" t="s">
        <v>33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3.5" thickBot="1">
      <c r="A105" s="6" t="s">
        <v>34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8" ht="12.75">
      <c r="A108" t="s">
        <v>43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H7:M7 B7:G7 G30 B30:F30 H30:M30 C5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:P27"/>
    </sheetView>
  </sheetViews>
  <sheetFormatPr defaultColWidth="9.140625" defaultRowHeight="12.75"/>
  <cols>
    <col min="2" max="15" width="5.7109375" style="0" customWidth="1"/>
    <col min="16" max="16" width="75.140625" style="0" customWidth="1"/>
    <col min="17" max="17" width="70.00390625" style="0" customWidth="1"/>
  </cols>
  <sheetData>
    <row r="1" spans="1:16" ht="15">
      <c r="A1" s="12" t="s">
        <v>59</v>
      </c>
      <c r="B1" s="13"/>
      <c r="C1" s="13"/>
      <c r="D1" s="12" t="s">
        <v>105</v>
      </c>
      <c r="E1" s="12"/>
      <c r="F1" s="12"/>
      <c r="G1" s="12"/>
      <c r="H1" s="12"/>
      <c r="I1" s="12" t="s">
        <v>106</v>
      </c>
      <c r="J1" s="12"/>
      <c r="K1" s="12"/>
      <c r="L1" s="13"/>
      <c r="M1" s="13"/>
      <c r="N1" s="13"/>
      <c r="O1" s="13"/>
      <c r="P1" s="13"/>
    </row>
    <row r="2" spans="1:16" ht="78">
      <c r="A2" s="14" t="s">
        <v>60</v>
      </c>
      <c r="B2" s="15" t="s">
        <v>61</v>
      </c>
      <c r="C2" s="15" t="s">
        <v>62</v>
      </c>
      <c r="D2" s="15" t="s">
        <v>63</v>
      </c>
      <c r="E2" s="15" t="s">
        <v>64</v>
      </c>
      <c r="F2" s="15" t="s">
        <v>65</v>
      </c>
      <c r="G2" s="15" t="s">
        <v>66</v>
      </c>
      <c r="H2" s="15" t="s">
        <v>67</v>
      </c>
      <c r="I2" s="16" t="s">
        <v>68</v>
      </c>
      <c r="J2" s="15" t="s">
        <v>69</v>
      </c>
      <c r="K2" s="15" t="s">
        <v>70</v>
      </c>
      <c r="L2" s="15" t="s">
        <v>71</v>
      </c>
      <c r="M2" s="16" t="s">
        <v>72</v>
      </c>
      <c r="N2" s="15" t="s">
        <v>73</v>
      </c>
      <c r="O2" s="15" t="s">
        <v>74</v>
      </c>
      <c r="P2" s="17" t="s">
        <v>75</v>
      </c>
    </row>
    <row r="3" spans="1:16" ht="15">
      <c r="A3" s="18" t="s">
        <v>76</v>
      </c>
      <c r="B3" s="19"/>
      <c r="C3" s="2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5">
      <c r="A6" s="18" t="s">
        <v>77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5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46"/>
    </row>
    <row r="9" spans="1:16" ht="15">
      <c r="A9" s="18" t="s">
        <v>78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5">
      <c r="A11" s="2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">
      <c r="A12" s="18" t="s">
        <v>79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5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5">
      <c r="A15" s="18" t="s">
        <v>80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5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5">
      <c r="A18" s="18" t="s">
        <v>81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5">
      <c r="A21" s="18" t="s">
        <v>82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6" ht="15">
      <c r="A25" s="29" t="s">
        <v>83</v>
      </c>
      <c r="B25" s="30">
        <f>SUM(B3:B23)</f>
        <v>0</v>
      </c>
      <c r="C25" s="30"/>
      <c r="D25" s="30">
        <f>SUM(D3:D23)</f>
        <v>0</v>
      </c>
      <c r="E25" s="30">
        <f>SUM(E3:E23)</f>
        <v>0</v>
      </c>
      <c r="F25" s="30">
        <f>SUM(F3:F23)</f>
        <v>0</v>
      </c>
      <c r="G25" s="30">
        <f>SUM(G3:G23)</f>
        <v>0</v>
      </c>
      <c r="H25" s="30"/>
      <c r="I25" s="30">
        <f>SUM(D25:H25)</f>
        <v>0</v>
      </c>
      <c r="J25" s="30"/>
      <c r="K25" s="30"/>
      <c r="L25" s="30">
        <f>SUM(L5,L8,L11,L14,L17,L20,L23)</f>
        <v>0</v>
      </c>
      <c r="M25" s="30">
        <f>SUM(L25,I25)</f>
        <v>0</v>
      </c>
      <c r="N25" s="30"/>
      <c r="O25" s="30"/>
      <c r="P25" s="19"/>
    </row>
    <row r="26" spans="1:16" ht="1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2"/>
    </row>
    <row r="27" spans="1:16" ht="15">
      <c r="A27" s="29" t="s">
        <v>84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P15" sqref="P15"/>
    </sheetView>
  </sheetViews>
  <sheetFormatPr defaultColWidth="9.140625" defaultRowHeight="12.75"/>
  <cols>
    <col min="2" max="9" width="7.140625" style="0" customWidth="1"/>
    <col min="10" max="15" width="6.57421875" style="0" customWidth="1"/>
    <col min="16" max="16" width="64.00390625" style="0" customWidth="1"/>
  </cols>
  <sheetData>
    <row r="1" spans="1:16" ht="15">
      <c r="A1" s="12" t="s">
        <v>59</v>
      </c>
      <c r="B1" s="13"/>
      <c r="C1" s="13"/>
      <c r="D1" s="12" t="s">
        <v>98</v>
      </c>
      <c r="E1" s="12"/>
      <c r="F1" s="12"/>
      <c r="G1" s="12"/>
      <c r="H1" s="12"/>
      <c r="I1" s="12" t="s">
        <v>99</v>
      </c>
      <c r="J1" s="12"/>
      <c r="K1" s="12"/>
      <c r="L1" s="13"/>
      <c r="M1" s="13"/>
      <c r="N1" s="13"/>
      <c r="O1" s="13"/>
      <c r="P1" s="13"/>
    </row>
    <row r="2" spans="1:16" ht="78">
      <c r="A2" s="14" t="s">
        <v>60</v>
      </c>
      <c r="B2" s="15" t="s">
        <v>61</v>
      </c>
      <c r="C2" s="15" t="s">
        <v>62</v>
      </c>
      <c r="D2" s="15" t="s">
        <v>63</v>
      </c>
      <c r="E2" s="15" t="s">
        <v>64</v>
      </c>
      <c r="F2" s="15" t="s">
        <v>65</v>
      </c>
      <c r="G2" s="15" t="s">
        <v>66</v>
      </c>
      <c r="H2" s="15" t="s">
        <v>67</v>
      </c>
      <c r="I2" s="16" t="s">
        <v>68</v>
      </c>
      <c r="J2" s="15" t="s">
        <v>69</v>
      </c>
      <c r="K2" s="15" t="s">
        <v>70</v>
      </c>
      <c r="L2" s="15" t="s">
        <v>71</v>
      </c>
      <c r="M2" s="16" t="s">
        <v>72</v>
      </c>
      <c r="N2" s="15" t="s">
        <v>73</v>
      </c>
      <c r="O2" s="15" t="s">
        <v>74</v>
      </c>
      <c r="P2" s="17" t="s">
        <v>75</v>
      </c>
    </row>
    <row r="3" spans="1:16" ht="15">
      <c r="A3" s="18" t="s">
        <v>76</v>
      </c>
      <c r="B3" s="19"/>
      <c r="C3" s="2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 t="s">
        <v>85</v>
      </c>
    </row>
    <row r="4" spans="1:16" ht="1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5">
      <c r="A6" s="18" t="s">
        <v>77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 t="s">
        <v>97</v>
      </c>
      <c r="M6" s="19"/>
      <c r="N6" s="19"/>
      <c r="O6" s="19"/>
      <c r="P6" s="19" t="s">
        <v>86</v>
      </c>
    </row>
    <row r="7" spans="1:16" ht="1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>
        <v>40</v>
      </c>
      <c r="M7" s="22"/>
      <c r="N7" s="22"/>
      <c r="O7" s="22"/>
      <c r="P7" s="22"/>
    </row>
    <row r="8" spans="1:16" ht="15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5">
      <c r="A9" s="18" t="s">
        <v>78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 t="s">
        <v>96</v>
      </c>
      <c r="M9" s="19"/>
      <c r="N9" s="19"/>
      <c r="O9" s="19"/>
      <c r="P9" s="19" t="s">
        <v>95</v>
      </c>
    </row>
    <row r="10" spans="1:16" ht="1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>
        <v>50</v>
      </c>
      <c r="M10" s="22"/>
      <c r="N10" s="22"/>
      <c r="O10" s="22"/>
      <c r="P10" s="22"/>
    </row>
    <row r="11" spans="1:16" ht="15">
      <c r="A11" s="2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">
      <c r="A12" s="18" t="s">
        <v>79</v>
      </c>
      <c r="B12" s="19">
        <v>11.5</v>
      </c>
      <c r="C12" s="19"/>
      <c r="D12" s="19">
        <v>58</v>
      </c>
      <c r="E12" s="19"/>
      <c r="F12" s="19"/>
      <c r="G12" s="19"/>
      <c r="H12" s="19"/>
      <c r="I12" s="19"/>
      <c r="J12" s="19"/>
      <c r="K12" s="19"/>
      <c r="L12" s="19" t="s">
        <v>97</v>
      </c>
      <c r="M12" s="19"/>
      <c r="N12" s="19"/>
      <c r="O12" s="19"/>
      <c r="P12" s="19" t="s">
        <v>100</v>
      </c>
    </row>
    <row r="13" spans="1:16" ht="15">
      <c r="A13" s="21"/>
      <c r="B13" s="22">
        <v>14</v>
      </c>
      <c r="C13" s="22"/>
      <c r="D13" s="22">
        <v>140</v>
      </c>
      <c r="E13" s="22"/>
      <c r="F13" s="22"/>
      <c r="G13" s="22"/>
      <c r="H13" s="22"/>
      <c r="I13" s="22"/>
      <c r="J13" s="22"/>
      <c r="K13" s="22"/>
      <c r="L13" s="22">
        <v>35</v>
      </c>
      <c r="M13" s="22"/>
      <c r="N13" s="22"/>
      <c r="O13" s="22"/>
      <c r="P13" s="22" t="s">
        <v>87</v>
      </c>
    </row>
    <row r="14" spans="1:16" ht="15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5">
      <c r="A15" s="18" t="s">
        <v>80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5">
      <c r="A16" s="21"/>
      <c r="B16" s="22">
        <v>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 t="s">
        <v>88</v>
      </c>
    </row>
    <row r="17" spans="1:16" ht="15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5">
      <c r="A18" s="18" t="s">
        <v>81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 t="s">
        <v>89</v>
      </c>
    </row>
    <row r="19" spans="1:16" ht="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5">
      <c r="A21" s="18" t="s">
        <v>82</v>
      </c>
      <c r="B21" s="19">
        <v>6.5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 t="s">
        <v>90</v>
      </c>
    </row>
    <row r="22" spans="1:16" ht="1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6" ht="15">
      <c r="A25" s="29" t="s">
        <v>83</v>
      </c>
      <c r="B25" s="30">
        <f>SUM(B3+B4+B5+B6+B7+B8+B9+B10+B11+B12+B13+B14+B15+B16+B18+B19+B20+B21+B22+B23)</f>
        <v>40</v>
      </c>
      <c r="C25" s="30"/>
      <c r="D25" s="30">
        <f>SUM(D3+D4+D6+D5+D7+D8+D9+D10+D11+D12+D13+D14+D15+D16+D17+D18+D19+D20+D21+D22+D23)</f>
        <v>198</v>
      </c>
      <c r="E25" s="30">
        <f>SUM(E3+E4+E5+E6+E7+E8+E9+E10+E11+E12+E13+E14+E15+E16+E17+E18+E19+E20+E21+E22+E23)</f>
        <v>0</v>
      </c>
      <c r="F25" s="30">
        <f>SUM(F3+F4+F5+F6+F7+F8+F9+F10+F11+F12+F13+F14+F15+F16+F17+F18+F19+F20+F21+F22+F23)</f>
        <v>0</v>
      </c>
      <c r="G25" s="30">
        <f>SUM(G3+G4+G5+G6+G7+G8+G9+G10+G11+G12+G13+G14+G15+G16+G17+G18+G19+G20+G21+G22+G23)</f>
        <v>0</v>
      </c>
      <c r="H25" s="30"/>
      <c r="I25" s="30">
        <f>SUM(D25:H25)</f>
        <v>198</v>
      </c>
      <c r="J25" s="30"/>
      <c r="K25" s="30"/>
      <c r="L25" s="30"/>
      <c r="M25" s="30"/>
      <c r="N25" s="30"/>
      <c r="O25" s="30"/>
      <c r="P25" s="19"/>
    </row>
    <row r="26" spans="1:16" ht="1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2"/>
    </row>
    <row r="27" spans="1:16" ht="15">
      <c r="A27" s="29" t="s">
        <v>84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B23" sqref="B23"/>
    </sheetView>
  </sheetViews>
  <sheetFormatPr defaultColWidth="9.140625" defaultRowHeight="12.75"/>
  <cols>
    <col min="2" max="15" width="6.8515625" style="0" customWidth="1"/>
    <col min="16" max="16" width="54.8515625" style="0" customWidth="1"/>
  </cols>
  <sheetData>
    <row r="1" spans="1:16" ht="15">
      <c r="A1" s="12" t="s">
        <v>59</v>
      </c>
      <c r="B1" s="13"/>
      <c r="C1" s="13"/>
      <c r="D1" s="12" t="s">
        <v>105</v>
      </c>
      <c r="E1" s="12"/>
      <c r="F1" s="12"/>
      <c r="G1" s="12"/>
      <c r="H1" s="12"/>
      <c r="I1" s="12" t="s">
        <v>106</v>
      </c>
      <c r="J1" s="12"/>
      <c r="K1" s="12"/>
      <c r="L1" s="13"/>
      <c r="M1" s="13"/>
      <c r="N1" s="13"/>
      <c r="O1" s="13"/>
      <c r="P1" s="13"/>
    </row>
    <row r="2" spans="1:16" ht="78">
      <c r="A2" s="14" t="s">
        <v>60</v>
      </c>
      <c r="B2" s="15" t="s">
        <v>61</v>
      </c>
      <c r="C2" s="15" t="s">
        <v>62</v>
      </c>
      <c r="D2" s="15" t="s">
        <v>63</v>
      </c>
      <c r="E2" s="15" t="s">
        <v>64</v>
      </c>
      <c r="F2" s="15" t="s">
        <v>65</v>
      </c>
      <c r="G2" s="15" t="s">
        <v>66</v>
      </c>
      <c r="H2" s="15" t="s">
        <v>67</v>
      </c>
      <c r="I2" s="16" t="s">
        <v>68</v>
      </c>
      <c r="J2" s="15" t="s">
        <v>69</v>
      </c>
      <c r="K2" s="15" t="s">
        <v>70</v>
      </c>
      <c r="L2" s="15" t="s">
        <v>71</v>
      </c>
      <c r="M2" s="16" t="s">
        <v>72</v>
      </c>
      <c r="N2" s="15" t="s">
        <v>73</v>
      </c>
      <c r="O2" s="15" t="s">
        <v>74</v>
      </c>
      <c r="P2" s="17" t="s">
        <v>75</v>
      </c>
    </row>
    <row r="3" spans="1:16" ht="15">
      <c r="A3" s="18" t="s">
        <v>76</v>
      </c>
      <c r="B3" s="19">
        <v>11</v>
      </c>
      <c r="C3" s="20"/>
      <c r="D3" s="19"/>
      <c r="E3" s="19">
        <v>54</v>
      </c>
      <c r="F3" s="19"/>
      <c r="G3" s="19"/>
      <c r="H3" s="19"/>
      <c r="I3" s="19">
        <v>54</v>
      </c>
      <c r="J3" s="19"/>
      <c r="K3" s="19"/>
      <c r="L3" s="19"/>
      <c r="M3" s="19"/>
      <c r="N3" s="19"/>
      <c r="O3" s="19">
        <v>7.5</v>
      </c>
      <c r="P3" s="19" t="s">
        <v>109</v>
      </c>
    </row>
    <row r="4" spans="1:16" ht="1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 t="s">
        <v>110</v>
      </c>
    </row>
    <row r="5" spans="1:16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5">
      <c r="A6" s="18" t="s">
        <v>77</v>
      </c>
      <c r="B6" s="19">
        <v>15</v>
      </c>
      <c r="C6" s="19"/>
      <c r="D6" s="19">
        <v>30</v>
      </c>
      <c r="E6" s="19">
        <v>41</v>
      </c>
      <c r="F6" s="19"/>
      <c r="G6" s="19"/>
      <c r="H6" s="19"/>
      <c r="I6" s="19">
        <v>67</v>
      </c>
      <c r="J6" s="19"/>
      <c r="K6" s="19"/>
      <c r="L6" s="19"/>
      <c r="M6" s="19"/>
      <c r="N6" s="19"/>
      <c r="O6" s="19"/>
      <c r="P6" s="19" t="s">
        <v>124</v>
      </c>
    </row>
    <row r="7" spans="1:16" ht="1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 t="s">
        <v>125</v>
      </c>
    </row>
    <row r="8" spans="1:16" ht="15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5">
      <c r="A9" s="18" t="s">
        <v>78</v>
      </c>
      <c r="B9" s="19">
        <v>6</v>
      </c>
      <c r="C9" s="19"/>
      <c r="D9" s="19">
        <v>42</v>
      </c>
      <c r="E9" s="19"/>
      <c r="F9" s="19"/>
      <c r="G9" s="19"/>
      <c r="H9" s="19"/>
      <c r="I9" s="19">
        <v>42</v>
      </c>
      <c r="J9" s="19"/>
      <c r="K9" s="19"/>
      <c r="L9" s="19"/>
      <c r="M9" s="19"/>
      <c r="N9" s="19"/>
      <c r="O9" s="19"/>
      <c r="P9" s="19" t="s">
        <v>123</v>
      </c>
    </row>
    <row r="10" spans="1:16" ht="15">
      <c r="A10" s="21"/>
      <c r="B10" s="22">
        <v>7.5</v>
      </c>
      <c r="C10" s="22"/>
      <c r="D10" s="22">
        <v>60</v>
      </c>
      <c r="E10" s="22"/>
      <c r="F10" s="22"/>
      <c r="G10" s="22"/>
      <c r="H10" s="22"/>
      <c r="I10" s="22">
        <v>60</v>
      </c>
      <c r="J10" s="22"/>
      <c r="K10" s="22"/>
      <c r="L10" s="22"/>
      <c r="M10" s="22"/>
      <c r="N10" s="22"/>
      <c r="O10" s="22"/>
      <c r="P10" s="22" t="s">
        <v>138</v>
      </c>
    </row>
    <row r="11" spans="1:16" ht="15">
      <c r="A11" s="2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">
      <c r="A12" s="18" t="s">
        <v>79</v>
      </c>
      <c r="B12" s="19"/>
      <c r="C12" s="19"/>
      <c r="D12" s="19"/>
      <c r="E12" s="19"/>
      <c r="F12" s="19"/>
      <c r="G12" s="19"/>
      <c r="H12" s="19"/>
      <c r="I12" s="19">
        <v>50</v>
      </c>
      <c r="J12" s="19"/>
      <c r="K12" s="19"/>
      <c r="L12" s="19">
        <v>50</v>
      </c>
      <c r="M12" s="19"/>
      <c r="N12" s="19"/>
      <c r="O12" s="19"/>
      <c r="P12" s="19" t="s">
        <v>139</v>
      </c>
    </row>
    <row r="13" spans="1:16" ht="15">
      <c r="A13" s="21"/>
      <c r="B13" s="22">
        <v>7</v>
      </c>
      <c r="C13" s="22"/>
      <c r="D13" s="22">
        <v>15</v>
      </c>
      <c r="E13" s="22">
        <v>33</v>
      </c>
      <c r="F13" s="22"/>
      <c r="G13" s="22"/>
      <c r="H13" s="22"/>
      <c r="I13" s="22">
        <v>48</v>
      </c>
      <c r="J13" s="22"/>
      <c r="K13" s="22"/>
      <c r="L13" s="22"/>
      <c r="M13" s="22"/>
      <c r="N13" s="22"/>
      <c r="O13" s="22"/>
      <c r="P13" s="22" t="s">
        <v>140</v>
      </c>
    </row>
    <row r="14" spans="1:16" ht="15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5">
      <c r="A15" s="18" t="s">
        <v>80</v>
      </c>
      <c r="B15" s="19">
        <v>8</v>
      </c>
      <c r="C15" s="19"/>
      <c r="D15" s="19">
        <v>50</v>
      </c>
      <c r="E15" s="19"/>
      <c r="F15" s="19"/>
      <c r="G15" s="19"/>
      <c r="H15" s="19"/>
      <c r="I15" s="19">
        <v>55</v>
      </c>
      <c r="J15" s="19"/>
      <c r="K15" s="19"/>
      <c r="L15" s="19"/>
      <c r="M15" s="19"/>
      <c r="N15" s="19"/>
      <c r="O15" s="19"/>
      <c r="P15" s="19" t="s">
        <v>141</v>
      </c>
    </row>
    <row r="16" spans="1:16" ht="1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5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5">
      <c r="A18" s="18" t="s">
        <v>81</v>
      </c>
      <c r="B18" s="19">
        <v>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 t="s">
        <v>108</v>
      </c>
    </row>
    <row r="19" spans="1:16" ht="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5">
      <c r="A21" s="18" t="s">
        <v>82</v>
      </c>
      <c r="B21" s="19">
        <v>16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 t="s">
        <v>107</v>
      </c>
    </row>
    <row r="22" spans="1:16" ht="1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6" ht="15">
      <c r="A25" s="29" t="s">
        <v>83</v>
      </c>
      <c r="B25" s="30">
        <f>SUM(B3+B4+B5+B6+B7+B8+B9+B10+B11+B12+B13+B14+B15+B16+B18+B19+B20+B21+B22+B23)</f>
        <v>77.5</v>
      </c>
      <c r="C25" s="30"/>
      <c r="D25" s="30">
        <f>SUM(D3+D4+D6+D5+D7+D8+D9+D10+D11+D12+D13+D14+D15+D16+D17+D18+D19+D20+D21+D22+D23)</f>
        <v>197</v>
      </c>
      <c r="E25" s="30">
        <f>SUM(E3+E4+E5+E6+E7+E8+E9+E10+E11+E12+E13+E14+E15+E16+E17+E18+E19+E20+E21+E22+E23)</f>
        <v>128</v>
      </c>
      <c r="F25" s="30">
        <f>SUM(F3+F4+F5+F6+F7+F8+F9+F10+F11+F12+F13+F14+F15+F16+F17+F18+F19+F20+F21+F22+F23)</f>
        <v>0</v>
      </c>
      <c r="G25" s="30">
        <f>SUM(G3+G4+G5+G6+G7+G8+G9+G10+G11+G12+G13+G14+G15+G16+G17+G18+G19+G20+G21+G22+G23)</f>
        <v>0</v>
      </c>
      <c r="H25" s="30"/>
      <c r="I25" s="30">
        <f>SUM(D25:H25)</f>
        <v>325</v>
      </c>
      <c r="J25" s="30"/>
      <c r="K25" s="30"/>
      <c r="L25" s="30">
        <f>SUM(L3:L23)</f>
        <v>50</v>
      </c>
      <c r="M25" s="30">
        <f>SUM(L25,I25)</f>
        <v>375</v>
      </c>
      <c r="N25" s="30"/>
      <c r="O25" s="30"/>
      <c r="P25" s="19"/>
    </row>
    <row r="26" spans="1:16" ht="1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2"/>
    </row>
    <row r="27" spans="1:16" ht="15">
      <c r="A27" s="29" t="s">
        <v>84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:P27"/>
    </sheetView>
  </sheetViews>
  <sheetFormatPr defaultColWidth="9.140625" defaultRowHeight="12.75"/>
  <cols>
    <col min="1" max="15" width="7.140625" style="0" customWidth="1"/>
    <col min="16" max="16" width="72.28125" style="0" customWidth="1"/>
  </cols>
  <sheetData>
    <row r="1" spans="1:16" ht="15">
      <c r="A1" s="12" t="s">
        <v>59</v>
      </c>
      <c r="B1" s="13"/>
      <c r="C1" s="13"/>
      <c r="D1" s="12" t="s">
        <v>105</v>
      </c>
      <c r="E1" s="12"/>
      <c r="F1" s="12"/>
      <c r="G1" s="12"/>
      <c r="H1" s="12"/>
      <c r="I1" s="12" t="s">
        <v>106</v>
      </c>
      <c r="J1" s="12"/>
      <c r="K1" s="12"/>
      <c r="L1" s="13"/>
      <c r="M1" s="13"/>
      <c r="N1" s="13"/>
      <c r="O1" s="13"/>
      <c r="P1" s="13"/>
    </row>
    <row r="2" spans="1:16" ht="78">
      <c r="A2" s="14" t="s">
        <v>60</v>
      </c>
      <c r="B2" s="15" t="s">
        <v>61</v>
      </c>
      <c r="C2" s="15" t="s">
        <v>62</v>
      </c>
      <c r="D2" s="15" t="s">
        <v>63</v>
      </c>
      <c r="E2" s="15" t="s">
        <v>64</v>
      </c>
      <c r="F2" s="15" t="s">
        <v>65</v>
      </c>
      <c r="G2" s="15" t="s">
        <v>66</v>
      </c>
      <c r="H2" s="15" t="s">
        <v>67</v>
      </c>
      <c r="I2" s="16" t="s">
        <v>68</v>
      </c>
      <c r="J2" s="15" t="s">
        <v>69</v>
      </c>
      <c r="K2" s="15" t="s">
        <v>70</v>
      </c>
      <c r="L2" s="15" t="s">
        <v>71</v>
      </c>
      <c r="M2" s="16" t="s">
        <v>72</v>
      </c>
      <c r="N2" s="15" t="s">
        <v>73</v>
      </c>
      <c r="O2" s="15" t="s">
        <v>74</v>
      </c>
      <c r="P2" s="17" t="s">
        <v>75</v>
      </c>
    </row>
    <row r="3" spans="1:16" ht="15">
      <c r="A3" s="18" t="s">
        <v>76</v>
      </c>
      <c r="B3" s="19"/>
      <c r="C3" s="2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5">
      <c r="A6" s="18" t="s">
        <v>77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5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5">
      <c r="A9" s="18" t="s">
        <v>78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5">
      <c r="A11" s="2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">
      <c r="A12" s="18" t="s">
        <v>79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5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5">
      <c r="A15" s="18" t="s">
        <v>80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5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5">
      <c r="A18" s="18" t="s">
        <v>81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5">
      <c r="A21" s="18" t="s">
        <v>82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6" ht="15">
      <c r="A25" s="29" t="s">
        <v>83</v>
      </c>
      <c r="B25" s="30">
        <f>SUM(B3:B23)</f>
        <v>0</v>
      </c>
      <c r="C25" s="30"/>
      <c r="D25" s="30">
        <f>SUM(D3:D23)</f>
        <v>0</v>
      </c>
      <c r="E25" s="30">
        <f>SUM(E3:E23)</f>
        <v>0</v>
      </c>
      <c r="F25" s="30">
        <f>SUM(F3:F23)</f>
        <v>0</v>
      </c>
      <c r="G25" s="30">
        <f>SUM(G3:G23)</f>
        <v>0</v>
      </c>
      <c r="H25" s="30"/>
      <c r="I25" s="30">
        <f>SUM(D25:H25)</f>
        <v>0</v>
      </c>
      <c r="J25" s="30"/>
      <c r="K25" s="30"/>
      <c r="L25" s="30">
        <f>SUM(L5,L8,L11,L14,L17,L20,L23)</f>
        <v>0</v>
      </c>
      <c r="M25" s="30">
        <f>SUM(L25,I25)</f>
        <v>0</v>
      </c>
      <c r="N25" s="30"/>
      <c r="O25" s="30"/>
      <c r="P25" s="19"/>
    </row>
    <row r="26" spans="1:16" ht="1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2"/>
    </row>
    <row r="27" spans="1:16" ht="15">
      <c r="A27" s="29" t="s">
        <v>84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P27" sqref="P27"/>
    </sheetView>
  </sheetViews>
  <sheetFormatPr defaultColWidth="9.140625" defaultRowHeight="12.75"/>
  <cols>
    <col min="1" max="15" width="6.7109375" style="0" customWidth="1"/>
    <col min="16" max="16" width="71.7109375" style="0" customWidth="1"/>
  </cols>
  <sheetData>
    <row r="1" spans="1:16" ht="15">
      <c r="A1" s="12" t="s">
        <v>59</v>
      </c>
      <c r="B1" s="13"/>
      <c r="C1" s="13"/>
      <c r="D1" s="12" t="s">
        <v>105</v>
      </c>
      <c r="E1" s="12"/>
      <c r="F1" s="12"/>
      <c r="G1" s="12"/>
      <c r="H1" s="12"/>
      <c r="I1" s="12" t="s">
        <v>106</v>
      </c>
      <c r="J1" s="12"/>
      <c r="K1" s="12"/>
      <c r="L1" s="13"/>
      <c r="M1" s="13"/>
      <c r="N1" s="13"/>
      <c r="O1" s="13"/>
      <c r="P1" s="13"/>
    </row>
    <row r="2" spans="1:16" ht="78">
      <c r="A2" s="14" t="s">
        <v>60</v>
      </c>
      <c r="B2" s="15" t="s">
        <v>61</v>
      </c>
      <c r="C2" s="15" t="s">
        <v>62</v>
      </c>
      <c r="D2" s="15" t="s">
        <v>63</v>
      </c>
      <c r="E2" s="15" t="s">
        <v>64</v>
      </c>
      <c r="F2" s="15" t="s">
        <v>65</v>
      </c>
      <c r="G2" s="15" t="s">
        <v>66</v>
      </c>
      <c r="H2" s="15" t="s">
        <v>67</v>
      </c>
      <c r="I2" s="16" t="s">
        <v>68</v>
      </c>
      <c r="J2" s="15" t="s">
        <v>69</v>
      </c>
      <c r="K2" s="15" t="s">
        <v>70</v>
      </c>
      <c r="L2" s="15" t="s">
        <v>71</v>
      </c>
      <c r="M2" s="16" t="s">
        <v>72</v>
      </c>
      <c r="N2" s="15" t="s">
        <v>73</v>
      </c>
      <c r="O2" s="15" t="s">
        <v>74</v>
      </c>
      <c r="P2" s="17" t="s">
        <v>75</v>
      </c>
    </row>
    <row r="3" spans="1:16" ht="15">
      <c r="A3" s="18" t="s">
        <v>76</v>
      </c>
      <c r="B3" s="19">
        <v>9.7</v>
      </c>
      <c r="C3" s="20"/>
      <c r="D3" s="19">
        <v>50</v>
      </c>
      <c r="E3" s="19"/>
      <c r="F3" s="19"/>
      <c r="G3" s="19"/>
      <c r="H3" s="19"/>
      <c r="I3" s="19">
        <v>50</v>
      </c>
      <c r="J3" s="19"/>
      <c r="K3" s="19"/>
      <c r="L3" s="19"/>
      <c r="M3" s="19"/>
      <c r="N3" s="19">
        <v>48</v>
      </c>
      <c r="O3" s="19">
        <v>5.5</v>
      </c>
      <c r="P3" s="19" t="s">
        <v>151</v>
      </c>
    </row>
    <row r="4" spans="1:16" ht="1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5">
      <c r="A6" s="18" t="s">
        <v>77</v>
      </c>
      <c r="B6" s="19">
        <v>6</v>
      </c>
      <c r="C6" s="19"/>
      <c r="D6" s="19">
        <v>75</v>
      </c>
      <c r="E6" s="19"/>
      <c r="F6" s="19"/>
      <c r="G6" s="19"/>
      <c r="H6" s="19"/>
      <c r="I6" s="19">
        <v>75</v>
      </c>
      <c r="J6" s="19"/>
      <c r="K6" s="19"/>
      <c r="L6" s="19"/>
      <c r="M6" s="19"/>
      <c r="N6" s="19"/>
      <c r="O6" s="19"/>
      <c r="P6" s="19" t="s">
        <v>153</v>
      </c>
    </row>
    <row r="7" spans="1:16" ht="15">
      <c r="A7" s="21"/>
      <c r="B7" s="22">
        <v>12.7</v>
      </c>
      <c r="C7" s="22"/>
      <c r="D7" s="22">
        <v>45</v>
      </c>
      <c r="E7" s="22">
        <v>20</v>
      </c>
      <c r="F7" s="22"/>
      <c r="G7" s="22"/>
      <c r="H7" s="22"/>
      <c r="I7" s="22">
        <v>65</v>
      </c>
      <c r="J7" s="22"/>
      <c r="K7" s="22"/>
      <c r="L7" s="22" t="s">
        <v>152</v>
      </c>
      <c r="M7" s="22"/>
      <c r="N7" s="22"/>
      <c r="O7" s="22"/>
      <c r="P7" s="22" t="s">
        <v>154</v>
      </c>
    </row>
    <row r="8" spans="1:16" ht="15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>
        <v>40</v>
      </c>
      <c r="M8" s="22"/>
      <c r="N8" s="22"/>
      <c r="O8" s="22"/>
      <c r="P8" s="46" t="s">
        <v>155</v>
      </c>
    </row>
    <row r="9" spans="1:16" ht="15">
      <c r="A9" s="18" t="s">
        <v>78</v>
      </c>
      <c r="B9" s="19">
        <v>11.8</v>
      </c>
      <c r="C9" s="19"/>
      <c r="D9" s="19">
        <v>20</v>
      </c>
      <c r="E9" s="19">
        <v>20</v>
      </c>
      <c r="F9" s="19">
        <v>16</v>
      </c>
      <c r="G9" s="19"/>
      <c r="H9" s="19"/>
      <c r="I9" s="19">
        <v>56</v>
      </c>
      <c r="J9" s="19"/>
      <c r="K9" s="19"/>
      <c r="L9" s="19"/>
      <c r="M9" s="19"/>
      <c r="N9" s="19"/>
      <c r="O9" s="19"/>
      <c r="P9" s="19" t="s">
        <v>156</v>
      </c>
    </row>
    <row r="10" spans="1:16" ht="1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 t="s">
        <v>157</v>
      </c>
    </row>
    <row r="11" spans="1:16" ht="15">
      <c r="A11" s="2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 t="s">
        <v>158</v>
      </c>
    </row>
    <row r="12" spans="1:16" ht="15">
      <c r="A12" s="18" t="s">
        <v>79</v>
      </c>
      <c r="B12" s="19">
        <v>6</v>
      </c>
      <c r="C12" s="19"/>
      <c r="D12" s="19">
        <v>80</v>
      </c>
      <c r="E12" s="19"/>
      <c r="F12" s="19"/>
      <c r="G12" s="19"/>
      <c r="H12" s="19"/>
      <c r="I12" s="19">
        <v>80</v>
      </c>
      <c r="J12" s="19"/>
      <c r="K12" s="19"/>
      <c r="L12" s="19" t="s">
        <v>96</v>
      </c>
      <c r="M12" s="19"/>
      <c r="N12" s="19"/>
      <c r="O12" s="19"/>
      <c r="P12" s="19" t="s">
        <v>159</v>
      </c>
    </row>
    <row r="13" spans="1:16" ht="1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 t="s">
        <v>160</v>
      </c>
    </row>
    <row r="14" spans="1:16" ht="15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>
        <v>45</v>
      </c>
      <c r="M14" s="22"/>
      <c r="N14" s="22"/>
      <c r="O14" s="22"/>
      <c r="P14" s="22" t="s">
        <v>161</v>
      </c>
    </row>
    <row r="15" spans="1:16" ht="15">
      <c r="A15" s="18" t="s">
        <v>80</v>
      </c>
      <c r="B15" s="19">
        <v>11</v>
      </c>
      <c r="C15" s="19"/>
      <c r="D15" s="19">
        <v>15</v>
      </c>
      <c r="E15" s="19">
        <v>25</v>
      </c>
      <c r="F15" s="19">
        <v>20</v>
      </c>
      <c r="G15" s="19"/>
      <c r="H15" s="19"/>
      <c r="I15" s="19">
        <v>62</v>
      </c>
      <c r="J15" s="19"/>
      <c r="K15" s="19"/>
      <c r="L15" s="19" t="s">
        <v>165</v>
      </c>
      <c r="M15" s="19"/>
      <c r="N15" s="19"/>
      <c r="O15" s="19"/>
      <c r="P15" s="19" t="s">
        <v>162</v>
      </c>
    </row>
    <row r="16" spans="1:16" ht="1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 t="s">
        <v>163</v>
      </c>
    </row>
    <row r="17" spans="1:16" ht="15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>
        <v>60</v>
      </c>
      <c r="M17" s="22"/>
      <c r="N17" s="22"/>
      <c r="O17" s="22"/>
      <c r="P17" s="22" t="s">
        <v>164</v>
      </c>
    </row>
    <row r="18" spans="1:16" ht="15">
      <c r="A18" s="18" t="s">
        <v>81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 t="s">
        <v>167</v>
      </c>
    </row>
    <row r="19" spans="1:16" ht="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5">
      <c r="A21" s="18" t="s">
        <v>82</v>
      </c>
      <c r="B21" s="19">
        <v>14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 t="s">
        <v>150</v>
      </c>
    </row>
    <row r="22" spans="1:16" ht="1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6" ht="15">
      <c r="A25" s="29" t="s">
        <v>83</v>
      </c>
      <c r="B25" s="30">
        <f>SUM(B3:B23)</f>
        <v>71.2</v>
      </c>
      <c r="C25" s="30"/>
      <c r="D25" s="30">
        <f>SUM(D3:D23)</f>
        <v>285</v>
      </c>
      <c r="E25" s="30">
        <f>SUM(E3:E23)</f>
        <v>65</v>
      </c>
      <c r="F25" s="30">
        <f>SUM(F3:F23)</f>
        <v>36</v>
      </c>
      <c r="G25" s="30">
        <f>SUM(G3:G23)</f>
        <v>0</v>
      </c>
      <c r="H25" s="30"/>
      <c r="I25" s="30">
        <f>SUM(D25:H25)</f>
        <v>386</v>
      </c>
      <c r="J25" s="30"/>
      <c r="K25" s="30"/>
      <c r="L25" s="30">
        <f>SUM(L5,L8,L11,L14,L17,L20,L23)</f>
        <v>145</v>
      </c>
      <c r="M25" s="30">
        <f>SUM(L25,I25)</f>
        <v>531</v>
      </c>
      <c r="N25" s="30"/>
      <c r="O25" s="30"/>
      <c r="P25" s="19" t="s">
        <v>168</v>
      </c>
    </row>
    <row r="26" spans="1:16" ht="1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2" t="s">
        <v>169</v>
      </c>
    </row>
    <row r="27" spans="1:16" ht="15">
      <c r="A27" s="29" t="s">
        <v>84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5" t="s">
        <v>170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E23" sqref="E23"/>
    </sheetView>
  </sheetViews>
  <sheetFormatPr defaultColWidth="9.140625" defaultRowHeight="12.75"/>
  <cols>
    <col min="1" max="15" width="7.140625" style="0" customWidth="1"/>
    <col min="16" max="16" width="64.00390625" style="0" customWidth="1"/>
  </cols>
  <sheetData>
    <row r="1" spans="1:16" ht="15">
      <c r="A1" s="12" t="s">
        <v>59</v>
      </c>
      <c r="B1" s="13"/>
      <c r="C1" s="13"/>
      <c r="D1" s="12" t="s">
        <v>105</v>
      </c>
      <c r="E1" s="12"/>
      <c r="F1" s="12"/>
      <c r="G1" s="12"/>
      <c r="H1" s="12"/>
      <c r="I1" s="12" t="s">
        <v>106</v>
      </c>
      <c r="J1" s="12"/>
      <c r="K1" s="12"/>
      <c r="L1" s="13"/>
      <c r="M1" s="13"/>
      <c r="N1" s="13"/>
      <c r="O1" s="13"/>
      <c r="P1" s="13"/>
    </row>
    <row r="2" spans="1:16" ht="78">
      <c r="A2" s="14" t="s">
        <v>60</v>
      </c>
      <c r="B2" s="15" t="s">
        <v>61</v>
      </c>
      <c r="C2" s="15" t="s">
        <v>62</v>
      </c>
      <c r="D2" s="15" t="s">
        <v>63</v>
      </c>
      <c r="E2" s="15" t="s">
        <v>64</v>
      </c>
      <c r="F2" s="15" t="s">
        <v>65</v>
      </c>
      <c r="G2" s="15" t="s">
        <v>66</v>
      </c>
      <c r="H2" s="15" t="s">
        <v>67</v>
      </c>
      <c r="I2" s="16" t="s">
        <v>68</v>
      </c>
      <c r="J2" s="15" t="s">
        <v>69</v>
      </c>
      <c r="K2" s="15" t="s">
        <v>70</v>
      </c>
      <c r="L2" s="15" t="s">
        <v>71</v>
      </c>
      <c r="M2" s="16" t="s">
        <v>72</v>
      </c>
      <c r="N2" s="15" t="s">
        <v>73</v>
      </c>
      <c r="O2" s="15" t="s">
        <v>74</v>
      </c>
      <c r="P2" s="17" t="s">
        <v>75</v>
      </c>
    </row>
    <row r="3" spans="1:16" ht="15">
      <c r="A3" s="18" t="s">
        <v>76</v>
      </c>
      <c r="B3" s="19"/>
      <c r="C3" s="2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5">
      <c r="A6" s="18" t="s">
        <v>77</v>
      </c>
      <c r="B6" s="19">
        <v>5</v>
      </c>
      <c r="C6" s="19"/>
      <c r="D6" s="19">
        <v>98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 t="s">
        <v>174</v>
      </c>
    </row>
    <row r="7" spans="1:16" ht="1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 t="s">
        <v>175</v>
      </c>
    </row>
    <row r="8" spans="1:16" ht="15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46"/>
    </row>
    <row r="9" spans="1:16" ht="15">
      <c r="A9" s="18" t="s">
        <v>78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 t="s">
        <v>152</v>
      </c>
      <c r="M9" s="19"/>
      <c r="N9" s="19"/>
      <c r="O9" s="19"/>
      <c r="P9" s="19" t="s">
        <v>176</v>
      </c>
    </row>
    <row r="10" spans="1:16" ht="1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5">
      <c r="A11" s="2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>
        <v>60</v>
      </c>
      <c r="M11" s="22"/>
      <c r="N11" s="22"/>
      <c r="O11" s="22"/>
      <c r="P11" s="22"/>
    </row>
    <row r="12" spans="1:16" ht="15">
      <c r="A12" s="18" t="s">
        <v>79</v>
      </c>
      <c r="B12" s="19">
        <v>8</v>
      </c>
      <c r="C12" s="19"/>
      <c r="D12" s="19"/>
      <c r="E12" s="19">
        <v>40</v>
      </c>
      <c r="F12" s="19"/>
      <c r="G12" s="19"/>
      <c r="H12" s="19" t="s">
        <v>166</v>
      </c>
      <c r="I12" s="19"/>
      <c r="J12" s="19"/>
      <c r="K12" s="19"/>
      <c r="L12" s="19" t="s">
        <v>178</v>
      </c>
      <c r="M12" s="19"/>
      <c r="N12" s="19"/>
      <c r="O12" s="19"/>
      <c r="P12" s="19" t="s">
        <v>166</v>
      </c>
    </row>
    <row r="13" spans="1:16" ht="1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 t="s">
        <v>177</v>
      </c>
    </row>
    <row r="14" spans="1:16" ht="15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>
        <v>125</v>
      </c>
      <c r="M14" s="22"/>
      <c r="N14" s="22"/>
      <c r="O14" s="22"/>
      <c r="P14" s="22" t="s">
        <v>171</v>
      </c>
    </row>
    <row r="15" spans="1:16" ht="15">
      <c r="A15" s="18" t="s">
        <v>80</v>
      </c>
      <c r="B15" s="19">
        <v>13</v>
      </c>
      <c r="C15" s="19"/>
      <c r="D15" s="19">
        <v>30</v>
      </c>
      <c r="E15" s="19">
        <v>30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 t="s">
        <v>179</v>
      </c>
    </row>
    <row r="16" spans="1:16" ht="1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5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5">
      <c r="A18" s="18" t="s">
        <v>81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 t="s">
        <v>85</v>
      </c>
    </row>
    <row r="19" spans="1:16" ht="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 t="s">
        <v>180</v>
      </c>
    </row>
    <row r="20" spans="1:16" ht="1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5">
      <c r="A21" s="18" t="s">
        <v>82</v>
      </c>
      <c r="B21" s="19">
        <v>9</v>
      </c>
      <c r="C21" s="19"/>
      <c r="D21" s="19">
        <v>70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 t="s">
        <v>181</v>
      </c>
    </row>
    <row r="22" spans="1:16" ht="1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 t="s">
        <v>182</v>
      </c>
    </row>
    <row r="23" spans="1:16" ht="15">
      <c r="A23" s="24"/>
      <c r="B23" s="25">
        <v>10</v>
      </c>
      <c r="C23" s="25"/>
      <c r="D23" s="25"/>
      <c r="E23" s="25">
        <v>70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 t="s">
        <v>183</v>
      </c>
    </row>
    <row r="24" spans="1:16" ht="1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6" ht="15">
      <c r="A25" s="29" t="s">
        <v>83</v>
      </c>
      <c r="B25" s="30">
        <f>SUM(B3:B23)</f>
        <v>45</v>
      </c>
      <c r="C25" s="30"/>
      <c r="D25" s="30">
        <f>SUM(D3:D23)</f>
        <v>198</v>
      </c>
      <c r="E25" s="30">
        <f>SUM(E3:E23)</f>
        <v>140</v>
      </c>
      <c r="F25" s="30">
        <f>SUM(F3:F23)</f>
        <v>0</v>
      </c>
      <c r="G25" s="30">
        <f>SUM(G3:G23)</f>
        <v>0</v>
      </c>
      <c r="H25" s="30"/>
      <c r="I25" s="30">
        <f>SUM(D25:H25)</f>
        <v>338</v>
      </c>
      <c r="J25" s="30"/>
      <c r="K25" s="30"/>
      <c r="L25" s="30">
        <f>SUM(L5,L8,L11,L14,L17,L20,L23)</f>
        <v>185</v>
      </c>
      <c r="M25" s="30">
        <f>SUM(L25,I25)</f>
        <v>523</v>
      </c>
      <c r="N25" s="30"/>
      <c r="O25" s="30"/>
      <c r="P25" s="19"/>
    </row>
    <row r="26" spans="1:16" ht="1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2"/>
    </row>
    <row r="27" spans="1:16" ht="15">
      <c r="A27" s="29" t="s">
        <v>84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F5" sqref="F5"/>
    </sheetView>
  </sheetViews>
  <sheetFormatPr defaultColWidth="9.140625" defaultRowHeight="12.75"/>
  <cols>
    <col min="1" max="15" width="7.140625" style="0" customWidth="1"/>
    <col min="16" max="16" width="72.28125" style="0" customWidth="1"/>
  </cols>
  <sheetData>
    <row r="1" spans="1:16" ht="15">
      <c r="A1" s="12" t="s">
        <v>59</v>
      </c>
      <c r="B1" s="13"/>
      <c r="C1" s="13"/>
      <c r="D1" s="12" t="s">
        <v>105</v>
      </c>
      <c r="E1" s="12"/>
      <c r="F1" s="12"/>
      <c r="G1" s="12"/>
      <c r="H1" s="12"/>
      <c r="I1" s="12" t="s">
        <v>106</v>
      </c>
      <c r="J1" s="12"/>
      <c r="K1" s="12"/>
      <c r="L1" s="13"/>
      <c r="M1" s="13"/>
      <c r="N1" s="13"/>
      <c r="O1" s="13"/>
      <c r="P1" s="13"/>
    </row>
    <row r="2" spans="1:16" ht="78">
      <c r="A2" s="14" t="s">
        <v>60</v>
      </c>
      <c r="B2" s="15" t="s">
        <v>61</v>
      </c>
      <c r="C2" s="15" t="s">
        <v>62</v>
      </c>
      <c r="D2" s="15" t="s">
        <v>63</v>
      </c>
      <c r="E2" s="15" t="s">
        <v>64</v>
      </c>
      <c r="F2" s="15" t="s">
        <v>65</v>
      </c>
      <c r="G2" s="15" t="s">
        <v>66</v>
      </c>
      <c r="H2" s="15" t="s">
        <v>67</v>
      </c>
      <c r="I2" s="16" t="s">
        <v>68</v>
      </c>
      <c r="J2" s="15" t="s">
        <v>69</v>
      </c>
      <c r="K2" s="15" t="s">
        <v>70</v>
      </c>
      <c r="L2" s="15" t="s">
        <v>71</v>
      </c>
      <c r="M2" s="16" t="s">
        <v>72</v>
      </c>
      <c r="N2" s="15" t="s">
        <v>73</v>
      </c>
      <c r="O2" s="15" t="s">
        <v>74</v>
      </c>
      <c r="P2" s="17" t="s">
        <v>75</v>
      </c>
    </row>
    <row r="3" spans="1:16" ht="15">
      <c r="A3" s="18" t="s">
        <v>76</v>
      </c>
      <c r="B3" s="19">
        <v>6</v>
      </c>
      <c r="C3" s="20"/>
      <c r="D3" s="19">
        <v>45</v>
      </c>
      <c r="E3" s="19">
        <v>25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 t="s">
        <v>184</v>
      </c>
    </row>
    <row r="4" spans="1:16" ht="15">
      <c r="A4" s="21"/>
      <c r="B4" s="22">
        <v>7</v>
      </c>
      <c r="C4" s="22"/>
      <c r="D4" s="22">
        <v>25</v>
      </c>
      <c r="E4" s="22">
        <v>25</v>
      </c>
      <c r="F4" s="22">
        <v>20</v>
      </c>
      <c r="G4" s="22"/>
      <c r="H4" s="22"/>
      <c r="I4" s="22"/>
      <c r="J4" s="22" t="s">
        <v>187</v>
      </c>
      <c r="K4" s="22"/>
      <c r="L4" s="22"/>
      <c r="M4" s="22"/>
      <c r="N4" s="22"/>
      <c r="O4" s="22"/>
      <c r="P4" s="22" t="s">
        <v>185</v>
      </c>
    </row>
    <row r="5" spans="1:16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 t="s">
        <v>186</v>
      </c>
    </row>
    <row r="6" spans="1:16" ht="15">
      <c r="A6" s="18" t="s">
        <v>77</v>
      </c>
      <c r="B6" s="19">
        <v>14</v>
      </c>
      <c r="C6" s="19"/>
      <c r="D6" s="19"/>
      <c r="E6" s="19">
        <v>60</v>
      </c>
      <c r="F6" s="19">
        <v>40</v>
      </c>
      <c r="G6" s="19"/>
      <c r="H6" s="19"/>
      <c r="I6" s="19"/>
      <c r="J6" s="19" t="s">
        <v>187</v>
      </c>
      <c r="K6" s="19"/>
      <c r="L6" s="19"/>
      <c r="M6" s="19"/>
      <c r="N6" s="19"/>
      <c r="O6" s="19"/>
      <c r="P6" s="19" t="s">
        <v>188</v>
      </c>
    </row>
    <row r="7" spans="1:16" ht="1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 t="s">
        <v>189</v>
      </c>
    </row>
    <row r="8" spans="1:16" ht="15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46"/>
    </row>
    <row r="9" spans="1:16" ht="15">
      <c r="A9" s="18" t="s">
        <v>78</v>
      </c>
      <c r="B9" s="19">
        <v>14</v>
      </c>
      <c r="C9" s="19"/>
      <c r="D9" s="19">
        <v>10</v>
      </c>
      <c r="E9" s="19">
        <v>90</v>
      </c>
      <c r="F9" s="19"/>
      <c r="G9" s="19"/>
      <c r="H9" s="19"/>
      <c r="I9" s="19"/>
      <c r="J9" s="19" t="s">
        <v>187</v>
      </c>
      <c r="K9" s="19"/>
      <c r="L9" s="19"/>
      <c r="M9" s="19"/>
      <c r="N9" s="19"/>
      <c r="O9" s="19"/>
      <c r="P9" s="19" t="s">
        <v>190</v>
      </c>
    </row>
    <row r="10" spans="1:16" ht="1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 t="s">
        <v>191</v>
      </c>
    </row>
    <row r="11" spans="1:16" ht="15">
      <c r="A11" s="2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>
        <v>60</v>
      </c>
      <c r="M11" s="22"/>
      <c r="N11" s="22"/>
      <c r="O11" s="22"/>
      <c r="P11" s="22" t="s">
        <v>192</v>
      </c>
    </row>
    <row r="12" spans="1:16" ht="15">
      <c r="A12" s="18" t="s">
        <v>79</v>
      </c>
      <c r="B12" s="19">
        <v>8.5</v>
      </c>
      <c r="C12" s="19"/>
      <c r="D12" s="19">
        <v>15</v>
      </c>
      <c r="E12" s="19"/>
      <c r="F12" s="19">
        <v>30</v>
      </c>
      <c r="G12" s="19"/>
      <c r="H12" s="19"/>
      <c r="I12" s="19"/>
      <c r="J12" s="19"/>
      <c r="K12" s="19"/>
      <c r="L12" s="19"/>
      <c r="M12" s="19"/>
      <c r="N12" s="19"/>
      <c r="O12" s="19"/>
      <c r="P12" s="19" t="s">
        <v>193</v>
      </c>
    </row>
    <row r="13" spans="1:16" ht="1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 t="s">
        <v>194</v>
      </c>
    </row>
    <row r="14" spans="1:16" ht="15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 t="s">
        <v>195</v>
      </c>
    </row>
    <row r="15" spans="1:16" ht="15">
      <c r="A15" s="18" t="s">
        <v>80</v>
      </c>
      <c r="B15" s="19">
        <v>8</v>
      </c>
      <c r="C15" s="19"/>
      <c r="D15" s="19">
        <v>48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 t="s">
        <v>196</v>
      </c>
    </row>
    <row r="16" spans="1:16" ht="1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5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>
        <v>60</v>
      </c>
      <c r="M17" s="22"/>
      <c r="N17" s="22"/>
      <c r="O17" s="22"/>
      <c r="P17" s="22" t="s">
        <v>197</v>
      </c>
    </row>
    <row r="18" spans="1:16" ht="15">
      <c r="A18" s="18" t="s">
        <v>81</v>
      </c>
      <c r="B18" s="19">
        <v>10</v>
      </c>
      <c r="C18" s="19"/>
      <c r="D18" s="19">
        <v>20</v>
      </c>
      <c r="E18" s="19">
        <v>30</v>
      </c>
      <c r="F18" s="19">
        <v>22</v>
      </c>
      <c r="G18" s="19"/>
      <c r="H18" s="19"/>
      <c r="I18" s="19"/>
      <c r="J18" s="19"/>
      <c r="K18" s="19"/>
      <c r="L18" s="19"/>
      <c r="M18" s="19"/>
      <c r="N18" s="19"/>
      <c r="O18" s="19"/>
      <c r="P18" s="19" t="s">
        <v>198</v>
      </c>
    </row>
    <row r="19" spans="1:16" ht="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 t="s">
        <v>199</v>
      </c>
    </row>
    <row r="20" spans="1:16" ht="1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 t="s">
        <v>200</v>
      </c>
    </row>
    <row r="21" spans="1:16" ht="15">
      <c r="A21" s="18" t="s">
        <v>82</v>
      </c>
      <c r="B21" s="19">
        <v>15</v>
      </c>
      <c r="C21" s="19"/>
      <c r="D21" s="19">
        <v>15</v>
      </c>
      <c r="E21" s="19">
        <v>20</v>
      </c>
      <c r="F21" s="19">
        <v>50</v>
      </c>
      <c r="G21" s="19"/>
      <c r="H21" s="19"/>
      <c r="I21" s="19"/>
      <c r="J21" s="19"/>
      <c r="K21" s="19"/>
      <c r="L21" s="19"/>
      <c r="M21" s="19"/>
      <c r="N21" s="19"/>
      <c r="O21" s="19"/>
      <c r="P21" s="19" t="s">
        <v>201</v>
      </c>
    </row>
    <row r="22" spans="1:16" ht="1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 t="s">
        <v>202</v>
      </c>
    </row>
    <row r="23" spans="1:16" ht="1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 t="s">
        <v>203</v>
      </c>
    </row>
    <row r="24" spans="1:16" ht="1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6" ht="15">
      <c r="A25" s="29" t="s">
        <v>83</v>
      </c>
      <c r="B25" s="30">
        <f>SUM(B3:B23)</f>
        <v>82.5</v>
      </c>
      <c r="C25" s="30"/>
      <c r="D25" s="30">
        <f>SUM(D3:D23)</f>
        <v>178</v>
      </c>
      <c r="E25" s="30">
        <f>SUM(E3:E23)</f>
        <v>250</v>
      </c>
      <c r="F25" s="30">
        <f>SUM(F3:F23)</f>
        <v>162</v>
      </c>
      <c r="G25" s="30">
        <f>SUM(G3:G23)</f>
        <v>0</v>
      </c>
      <c r="H25" s="30"/>
      <c r="I25" s="30">
        <f>SUM(D25:H25)</f>
        <v>590</v>
      </c>
      <c r="J25" s="30"/>
      <c r="K25" s="30"/>
      <c r="L25" s="30">
        <f>SUM(L5,L8,L11,L14,L17,L20,L23)</f>
        <v>120</v>
      </c>
      <c r="M25" s="30">
        <f>SUM(L25,I25)</f>
        <v>710</v>
      </c>
      <c r="N25" s="30"/>
      <c r="O25" s="30"/>
      <c r="P25" s="19"/>
    </row>
    <row r="26" spans="1:16" ht="1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2"/>
    </row>
    <row r="27" spans="1:16" ht="15">
      <c r="A27" s="29" t="s">
        <v>84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6" sqref="A6"/>
    </sheetView>
  </sheetViews>
  <sheetFormatPr defaultColWidth="9.140625" defaultRowHeight="12.75"/>
  <sheetData>
    <row r="1" spans="3:9" ht="13.5" thickBot="1">
      <c r="C1" s="1" t="s">
        <v>30</v>
      </c>
      <c r="E1" s="1" t="s">
        <v>29</v>
      </c>
      <c r="G1" s="1" t="s">
        <v>31</v>
      </c>
      <c r="I1" t="s">
        <v>57</v>
      </c>
    </row>
    <row r="3" spans="3:9" ht="12.75">
      <c r="C3" t="s">
        <v>52</v>
      </c>
      <c r="E3" t="s">
        <v>53</v>
      </c>
      <c r="G3" t="s">
        <v>54</v>
      </c>
      <c r="I3" t="s">
        <v>55</v>
      </c>
    </row>
    <row r="4" spans="1:7" ht="12.75">
      <c r="A4" s="9"/>
      <c r="C4" t="s">
        <v>58</v>
      </c>
      <c r="G4" t="s">
        <v>56</v>
      </c>
    </row>
    <row r="5" ht="12.75">
      <c r="A5" s="9"/>
    </row>
    <row r="6" ht="12.75">
      <c r="A6" s="9"/>
    </row>
    <row r="7" ht="12.75">
      <c r="A7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Loe Reet</dc:creator>
  <cp:keywords/>
  <dc:description/>
  <cp:lastModifiedBy>Loe Reet</cp:lastModifiedBy>
  <dcterms:created xsi:type="dcterms:W3CDTF">2010-01-04T20:19:25Z</dcterms:created>
  <dcterms:modified xsi:type="dcterms:W3CDTF">2010-02-15T18:02:57Z</dcterms:modified>
  <cp:category/>
  <cp:version/>
  <cp:contentType/>
  <cp:contentStatus/>
</cp:coreProperties>
</file>