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935" tabRatio="81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/>
  <calcPr fullCalcOnLoad="1"/>
</workbook>
</file>

<file path=xl/sharedStrings.xml><?xml version="1.0" encoding="utf-8"?>
<sst xmlns="http://schemas.openxmlformats.org/spreadsheetml/2006/main" count="940" uniqueCount="426">
  <si>
    <t>spreekbeurt</t>
  </si>
  <si>
    <t>bekeek</t>
  </si>
  <si>
    <t>gemaakt</t>
  </si>
  <si>
    <t>meteen</t>
  </si>
  <si>
    <t>verwoest</t>
  </si>
  <si>
    <t>bestuur</t>
  </si>
  <si>
    <t>moordenaar</t>
  </si>
  <si>
    <t>vooraleer</t>
  </si>
  <si>
    <t>daarnet</t>
  </si>
  <si>
    <t>kampeerplaats</t>
  </si>
  <si>
    <t>onderzoek</t>
  </si>
  <si>
    <t>weerwolf</t>
  </si>
  <si>
    <t>hoorn</t>
  </si>
  <si>
    <t>bedraagt</t>
  </si>
  <si>
    <t>behulpzaam</t>
  </si>
  <si>
    <t>besloten</t>
  </si>
  <si>
    <t>bespeuren</t>
  </si>
  <si>
    <t>bewusteloos</t>
  </si>
  <si>
    <t>gebeten</t>
  </si>
  <si>
    <t>gebieden</t>
  </si>
  <si>
    <t>gedachten</t>
  </si>
  <si>
    <t>geheugen</t>
  </si>
  <si>
    <t>gelopen</t>
  </si>
  <si>
    <t>geplaatst</t>
  </si>
  <si>
    <t>gescheidenis</t>
  </si>
  <si>
    <t>veranderde</t>
  </si>
  <si>
    <t>vertrokken</t>
  </si>
  <si>
    <t>verdwenen</t>
  </si>
  <si>
    <t>vervelend</t>
  </si>
  <si>
    <t>vernietigen</t>
  </si>
  <si>
    <t>verscheen</t>
  </si>
  <si>
    <t>verschrikt</t>
  </si>
  <si>
    <t>beleefd</t>
  </si>
  <si>
    <t>benieuwd</t>
  </si>
  <si>
    <t>levend</t>
  </si>
  <si>
    <t>reuzenrad</t>
  </si>
  <si>
    <t>dringend</t>
  </si>
  <si>
    <t>misdaad</t>
  </si>
  <si>
    <t>schoolhoofd</t>
  </si>
  <si>
    <t>gebied</t>
  </si>
  <si>
    <t>onbekend</t>
  </si>
  <si>
    <t>vliegend</t>
  </si>
  <si>
    <t>felrood</t>
  </si>
  <si>
    <t>razend</t>
  </si>
  <si>
    <t>voortdurend</t>
  </si>
  <si>
    <t>brandwonden</t>
  </si>
  <si>
    <t>hardste</t>
  </si>
  <si>
    <t>hoofdprijs</t>
  </si>
  <si>
    <t>raadsel</t>
  </si>
  <si>
    <t>razendsnel</t>
  </si>
  <si>
    <t>rechterhand</t>
  </si>
  <si>
    <t>held</t>
  </si>
  <si>
    <t>bouwden</t>
  </si>
  <si>
    <t>goudmijn</t>
  </si>
  <si>
    <t>ijskoude</t>
  </si>
  <si>
    <t>mevrouwen</t>
  </si>
  <si>
    <t>oerwoud</t>
  </si>
  <si>
    <t>ouderwets</t>
  </si>
  <si>
    <t>trouw</t>
  </si>
  <si>
    <t>tuinkabouter</t>
  </si>
  <si>
    <t>akelige</t>
  </si>
  <si>
    <t>griezelig</t>
  </si>
  <si>
    <t>stekelig</t>
  </si>
  <si>
    <t>ijverig</t>
  </si>
  <si>
    <t>overige</t>
  </si>
  <si>
    <t>hopelijk</t>
  </si>
  <si>
    <t>afzonderlijke</t>
  </si>
  <si>
    <t>gevaarlijk</t>
  </si>
  <si>
    <t>tamelijk</t>
  </si>
  <si>
    <t>vasthouden</t>
  </si>
  <si>
    <t>applaus</t>
  </si>
  <si>
    <t>benauwd</t>
  </si>
  <si>
    <t>klauterde</t>
  </si>
  <si>
    <t>nauwelijks</t>
  </si>
  <si>
    <t>nauwkeurig</t>
  </si>
  <si>
    <t>pauze</t>
  </si>
  <si>
    <t>wenkbrauwen</t>
  </si>
  <si>
    <t>bezem</t>
  </si>
  <si>
    <t>bodem</t>
  </si>
  <si>
    <t>stiekem</t>
  </si>
  <si>
    <t>avond</t>
  </si>
  <si>
    <t>vanavond</t>
  </si>
  <si>
    <t>bevriend</t>
  </si>
  <si>
    <t>bedtijd</t>
  </si>
  <si>
    <t>donkerblond</t>
  </si>
  <si>
    <t>onbewoond</t>
  </si>
  <si>
    <t>adem</t>
  </si>
  <si>
    <t>platteland</t>
  </si>
  <si>
    <t>stomverbaasd</t>
  </si>
  <si>
    <t>woedend</t>
  </si>
  <si>
    <t>gebracht</t>
  </si>
  <si>
    <t>gezocht</t>
  </si>
  <si>
    <t>kustwacht</t>
  </si>
  <si>
    <t>verkocht</t>
  </si>
  <si>
    <t>zoektocht</t>
  </si>
  <si>
    <t>terecht</t>
  </si>
  <si>
    <t>prachtige</t>
  </si>
  <si>
    <t>achterkant</t>
  </si>
  <si>
    <t>zichtbaar</t>
  </si>
  <si>
    <t>rechterkant</t>
  </si>
  <si>
    <t>krachten</t>
  </si>
  <si>
    <t>reusachtig</t>
  </si>
  <si>
    <t>mochten</t>
  </si>
  <si>
    <t>voorzichtig</t>
  </si>
  <si>
    <t>opdrachten</t>
  </si>
  <si>
    <t>wachters</t>
  </si>
  <si>
    <t>juichte</t>
  </si>
  <si>
    <t>vacht</t>
  </si>
  <si>
    <t>besluit</t>
  </si>
  <si>
    <t>gemeentehuis</t>
  </si>
  <si>
    <t>kruiken</t>
  </si>
  <si>
    <t>onweersbui</t>
  </si>
  <si>
    <t>ruimte</t>
  </si>
  <si>
    <t>rusthuis</t>
  </si>
  <si>
    <t>schuiven</t>
  </si>
  <si>
    <t>uitgeput</t>
  </si>
  <si>
    <t>uitgevonden</t>
  </si>
  <si>
    <t>uitvoeren</t>
  </si>
  <si>
    <t>gelukkig</t>
  </si>
  <si>
    <t>eeuwig</t>
  </si>
  <si>
    <t>triestig</t>
  </si>
  <si>
    <t>vijfentwintig</t>
  </si>
  <si>
    <t>onmogelijk</t>
  </si>
  <si>
    <t>smakelijk</t>
  </si>
  <si>
    <t>werkelijk</t>
  </si>
  <si>
    <t>dagelijks</t>
  </si>
  <si>
    <t>vreselijks</t>
  </si>
  <si>
    <t>jarig</t>
  </si>
  <si>
    <t>WOORDPAKKET 12</t>
  </si>
  <si>
    <t>WOORDPAKKET 17</t>
  </si>
  <si>
    <t>WOORDPAKKET 18</t>
  </si>
  <si>
    <t>WOORDPAKKET 19</t>
  </si>
  <si>
    <t>kleedkamer</t>
  </si>
  <si>
    <t>middageten</t>
  </si>
  <si>
    <t>bemanning</t>
  </si>
  <si>
    <t>loog</t>
  </si>
  <si>
    <t>gevangenis</t>
  </si>
  <si>
    <t>bevolking</t>
  </si>
  <si>
    <t>doodsbang</t>
  </si>
  <si>
    <t>waarzegster</t>
  </si>
  <si>
    <t>geheimzinnig</t>
  </si>
  <si>
    <t>boeiend</t>
  </si>
  <si>
    <t>leider</t>
  </si>
  <si>
    <t>rondlopen</t>
  </si>
  <si>
    <t>parking</t>
  </si>
  <si>
    <t>ploeg</t>
  </si>
  <si>
    <t>spannend</t>
  </si>
  <si>
    <t>verbazing</t>
  </si>
  <si>
    <t>veilig</t>
  </si>
  <si>
    <t>eerlijk</t>
  </si>
  <si>
    <t>dadelijk</t>
  </si>
  <si>
    <t>lelijke</t>
  </si>
  <si>
    <t>duidelijk</t>
  </si>
  <si>
    <t>belachelijke</t>
  </si>
  <si>
    <t>natuurlijk</t>
  </si>
  <si>
    <t>moeilijke</t>
  </si>
  <si>
    <t>gemakkelijk</t>
  </si>
  <si>
    <t>mogelijke</t>
  </si>
  <si>
    <t>vrolijk</t>
  </si>
  <si>
    <t>oneerlijke</t>
  </si>
  <si>
    <t>vreselijke</t>
  </si>
  <si>
    <t>waarschijnlijk</t>
  </si>
  <si>
    <t>wonderlijke</t>
  </si>
  <si>
    <t>vriendelijk</t>
  </si>
  <si>
    <t>verschrikkelijke</t>
  </si>
  <si>
    <t>afschuwelijke</t>
  </si>
  <si>
    <t>heerlijk</t>
  </si>
  <si>
    <t>begrafenis</t>
  </si>
  <si>
    <t>fantasie</t>
  </si>
  <si>
    <t>normale</t>
  </si>
  <si>
    <t>resultaten</t>
  </si>
  <si>
    <t>betekende</t>
  </si>
  <si>
    <t>geschreven</t>
  </si>
  <si>
    <t>opgegeten</t>
  </si>
  <si>
    <t>tevreden</t>
  </si>
  <si>
    <t>aangekomen</t>
  </si>
  <si>
    <t>meegenomen</t>
  </si>
  <si>
    <t>veroveren</t>
  </si>
  <si>
    <t>amuseren</t>
  </si>
  <si>
    <t>huwelijk</t>
  </si>
  <si>
    <t>juwelen</t>
  </si>
  <si>
    <t>publiek</t>
  </si>
  <si>
    <t>supermarkt</t>
  </si>
  <si>
    <t>aangevallen</t>
  </si>
  <si>
    <t>gabbers</t>
  </si>
  <si>
    <t>karretje</t>
  </si>
  <si>
    <t>rapport</t>
  </si>
  <si>
    <t>aanleggen</t>
  </si>
  <si>
    <t>bestemming</t>
  </si>
  <si>
    <t>nachtmerrie</t>
  </si>
  <si>
    <t>verstoppertje</t>
  </si>
  <si>
    <t>binnenste</t>
  </si>
  <si>
    <t>herinnerde</t>
  </si>
  <si>
    <t>vriendinnen</t>
  </si>
  <si>
    <t>geschrokken</t>
  </si>
  <si>
    <t>gewonnen</t>
  </si>
  <si>
    <t>stoffig</t>
  </si>
  <si>
    <t>dolgelukkig</t>
  </si>
  <si>
    <t>raketten</t>
  </si>
  <si>
    <t>mummie</t>
  </si>
  <si>
    <t>ondertussen</t>
  </si>
  <si>
    <t>sukkel</t>
  </si>
  <si>
    <t>avonturen</t>
  </si>
  <si>
    <t>gezellig</t>
  </si>
  <si>
    <t>overvallers</t>
  </si>
  <si>
    <t>bestuderen</t>
  </si>
  <si>
    <t>ondersteboven</t>
  </si>
  <si>
    <t>helaas</t>
  </si>
  <si>
    <t>huppelde</t>
  </si>
  <si>
    <t>pannenkoek</t>
  </si>
  <si>
    <t>boterhammen</t>
  </si>
  <si>
    <t>krokodillen</t>
  </si>
  <si>
    <t>spinnenwebben</t>
  </si>
  <si>
    <t>datum</t>
  </si>
  <si>
    <t>supergrote</t>
  </si>
  <si>
    <t>krukken</t>
  </si>
  <si>
    <t>sterretjes</t>
  </si>
  <si>
    <t>gaskamer</t>
  </si>
  <si>
    <t>temperatuur</t>
  </si>
  <si>
    <t>tenslotte</t>
  </si>
  <si>
    <t>bankkaarten</t>
  </si>
  <si>
    <t>blinddoek</t>
  </si>
  <si>
    <t>handdoeken</t>
  </si>
  <si>
    <t>oppas</t>
  </si>
  <si>
    <t>sneeuwwit</t>
  </si>
  <si>
    <t>teruggevonden</t>
  </si>
  <si>
    <t>vannacht</t>
  </si>
  <si>
    <t>villa</t>
  </si>
  <si>
    <t>visserschip</t>
  </si>
  <si>
    <t>weggelopen</t>
  </si>
  <si>
    <t>weggooien</t>
  </si>
  <si>
    <t>loochenen</t>
  </si>
  <si>
    <t>meegemaakt</t>
  </si>
  <si>
    <t>veearts</t>
  </si>
  <si>
    <t>zeemeerminnen</t>
  </si>
  <si>
    <t>programma</t>
  </si>
  <si>
    <t>lotto</t>
  </si>
  <si>
    <t>tempo</t>
  </si>
  <si>
    <t>angstig</t>
  </si>
  <si>
    <t>herinnering</t>
  </si>
  <si>
    <t>kleding</t>
  </si>
  <si>
    <t>gevangen</t>
  </si>
  <si>
    <t>lading</t>
  </si>
  <si>
    <t>languit</t>
  </si>
  <si>
    <t>ontdekking</t>
  </si>
  <si>
    <t>bedank</t>
  </si>
  <si>
    <t>rechtbank</t>
  </si>
  <si>
    <t>bedenken</t>
  </si>
  <si>
    <t>plotseling</t>
  </si>
  <si>
    <t>enkel</t>
  </si>
  <si>
    <t>spanning</t>
  </si>
  <si>
    <t>enkele</t>
  </si>
  <si>
    <t>verkenning</t>
  </si>
  <si>
    <t>zonsondergang</t>
  </si>
  <si>
    <t>alvast</t>
  </si>
  <si>
    <t>drukte</t>
  </si>
  <si>
    <t>internet</t>
  </si>
  <si>
    <t>ontdekt</t>
  </si>
  <si>
    <t>behalve</t>
  </si>
  <si>
    <t>gasten</t>
  </si>
  <si>
    <t>kletsnat</t>
  </si>
  <si>
    <t>terugweg</t>
  </si>
  <si>
    <t>bont</t>
  </si>
  <si>
    <t>geritsel</t>
  </si>
  <si>
    <t>luchtbel</t>
  </si>
  <si>
    <t>totdat</t>
  </si>
  <si>
    <t>wiskunde</t>
  </si>
  <si>
    <t>gewerkt</t>
  </si>
  <si>
    <t>macht</t>
  </si>
  <si>
    <t>verderop</t>
  </si>
  <si>
    <t>doordat</t>
  </si>
  <si>
    <t>holte</t>
  </si>
  <si>
    <t>minstens</t>
  </si>
  <si>
    <t>burcht</t>
  </si>
  <si>
    <t>alsmaar</t>
  </si>
  <si>
    <t>doorstaan</t>
  </si>
  <si>
    <t>kwartier</t>
  </si>
  <si>
    <t>ontvoerders</t>
  </si>
  <si>
    <t>bedroefd</t>
  </si>
  <si>
    <t>geesten</t>
  </si>
  <si>
    <t>liefde</t>
  </si>
  <si>
    <t>Typ het woord na. Gebruik daarna de enter-toets.</t>
  </si>
  <si>
    <t>Aantal juiste woorden:</t>
  </si>
  <si>
    <t>op</t>
  </si>
  <si>
    <t>Herschrijf hieronder de foutieve woorden.</t>
  </si>
  <si>
    <t>à</t>
  </si>
  <si>
    <t>à  à  à</t>
  </si>
  <si>
    <t>WOORDPAKKET 1</t>
  </si>
  <si>
    <t>Naam:</t>
  </si>
  <si>
    <t>WOORDPAKKET 2</t>
  </si>
  <si>
    <t>WOORDPAKKET 3</t>
  </si>
  <si>
    <t>WOORDPAKKET 4</t>
  </si>
  <si>
    <t>WOORDPAKKET 5</t>
  </si>
  <si>
    <t>WOORDPAKKET 6</t>
  </si>
  <si>
    <t>WOORDPAKKET 7</t>
  </si>
  <si>
    <t>WOORDPAKKET 8</t>
  </si>
  <si>
    <t>WOORDPAKKET 9</t>
  </si>
  <si>
    <t>WOORDPAKKET 10</t>
  </si>
  <si>
    <t>WOORDPAKKET 11</t>
  </si>
  <si>
    <t>WOORDPAKKET 13</t>
  </si>
  <si>
    <t>WOORDPAKKET 14</t>
  </si>
  <si>
    <t>WOORDPAKKET 15</t>
  </si>
  <si>
    <t>WOORDPAKKET 16</t>
  </si>
  <si>
    <t>WOORDPAKKET 20</t>
  </si>
  <si>
    <t>toevallig</t>
  </si>
  <si>
    <t>verschillende</t>
  </si>
  <si>
    <t>enorme</t>
  </si>
  <si>
    <t>slaperig</t>
  </si>
  <si>
    <t>begonnen</t>
  </si>
  <si>
    <t>opgelucht</t>
  </si>
  <si>
    <t>bibberen</t>
  </si>
  <si>
    <t>reizen</t>
  </si>
  <si>
    <t>bekijken</t>
  </si>
  <si>
    <t>gevaarlijke</t>
  </si>
  <si>
    <t>uiteindelijk</t>
  </si>
  <si>
    <t>houten</t>
  </si>
  <si>
    <t>bewijzen</t>
  </si>
  <si>
    <t>starten</t>
  </si>
  <si>
    <t>beloning</t>
  </si>
  <si>
    <t>oplossing</t>
  </si>
  <si>
    <t>richting</t>
  </si>
  <si>
    <t>krokodil</t>
  </si>
  <si>
    <t>problemen</t>
  </si>
  <si>
    <t>scheidsrechter</t>
  </si>
  <si>
    <t>goochelen</t>
  </si>
  <si>
    <t>goochelaar</t>
  </si>
  <si>
    <t>middernacht</t>
  </si>
  <si>
    <t>fototoestel</t>
  </si>
  <si>
    <t>ontploffing</t>
  </si>
  <si>
    <t>eiland</t>
  </si>
  <si>
    <t>verdwijnen</t>
  </si>
  <si>
    <t>nieuws</t>
  </si>
  <si>
    <t>klauw</t>
  </si>
  <si>
    <t>meisje</t>
  </si>
  <si>
    <t>lawaai</t>
  </si>
  <si>
    <t>bouwen</t>
  </si>
  <si>
    <t>snauwde</t>
  </si>
  <si>
    <t>moeite</t>
  </si>
  <si>
    <t>schouder</t>
  </si>
  <si>
    <t>duwt</t>
  </si>
  <si>
    <t>altijd</t>
  </si>
  <si>
    <t>prooi</t>
  </si>
  <si>
    <t>vrouwtje</t>
  </si>
  <si>
    <t>schaduw</t>
  </si>
  <si>
    <t>dikwijls</t>
  </si>
  <si>
    <t>schreeuwde</t>
  </si>
  <si>
    <t>augustus</t>
  </si>
  <si>
    <t>uw</t>
  </si>
  <si>
    <t>lentedag</t>
  </si>
  <si>
    <t>jaagt</t>
  </si>
  <si>
    <t>dankbaar</t>
  </si>
  <si>
    <t>babbelen</t>
  </si>
  <si>
    <t>aandacht</t>
  </si>
  <si>
    <t>betalen</t>
  </si>
  <si>
    <t>spelletje</t>
  </si>
  <si>
    <t>glimlach</t>
  </si>
  <si>
    <t>rugzak</t>
  </si>
  <si>
    <t>geweren</t>
  </si>
  <si>
    <t>dochtertje</t>
  </si>
  <si>
    <t>vliegveld</t>
  </si>
  <si>
    <t>oktober</t>
  </si>
  <si>
    <t>kanonnen</t>
  </si>
  <si>
    <t>kachel</t>
  </si>
  <si>
    <t>leerling</t>
  </si>
  <si>
    <t>sturen</t>
  </si>
  <si>
    <t>knuffel</t>
  </si>
  <si>
    <t>droeg</t>
  </si>
  <si>
    <t>mistig</t>
  </si>
  <si>
    <t>verdrietig</t>
  </si>
  <si>
    <t>bezig</t>
  </si>
  <si>
    <t>zenuwachtig</t>
  </si>
  <si>
    <t>moedig</t>
  </si>
  <si>
    <t>droevig</t>
  </si>
  <si>
    <t>ongelukkig</t>
  </si>
  <si>
    <t>verkondigen</t>
  </si>
  <si>
    <t>grappig</t>
  </si>
  <si>
    <t>stevig</t>
  </si>
  <si>
    <t>gelukkige</t>
  </si>
  <si>
    <t>vorige</t>
  </si>
  <si>
    <t>hevige</t>
  </si>
  <si>
    <t>zonnige</t>
  </si>
  <si>
    <t>onschuldige</t>
  </si>
  <si>
    <t>prettige</t>
  </si>
  <si>
    <t>rustige</t>
  </si>
  <si>
    <t>haastig</t>
  </si>
  <si>
    <t>tegelijk</t>
  </si>
  <si>
    <t>eigenlijk</t>
  </si>
  <si>
    <t>eilanden</t>
  </si>
  <si>
    <t>lijkbleek</t>
  </si>
  <si>
    <t>onderwijs</t>
  </si>
  <si>
    <t>eindigt</t>
  </si>
  <si>
    <t>geheimzinnige</t>
  </si>
  <si>
    <t>spijtig</t>
  </si>
  <si>
    <t>leiding</t>
  </si>
  <si>
    <t>scheiden</t>
  </si>
  <si>
    <t>weinig</t>
  </si>
  <si>
    <t>belangrijke</t>
  </si>
  <si>
    <t>belangrijkste</t>
  </si>
  <si>
    <t>eindelijk</t>
  </si>
  <si>
    <t>paardrijden</t>
  </si>
  <si>
    <t>heilig</t>
  </si>
  <si>
    <t>stokstijf</t>
  </si>
  <si>
    <t>bereikt</t>
  </si>
  <si>
    <t>tijdens</t>
  </si>
  <si>
    <t>woestijn</t>
  </si>
  <si>
    <t>leeftijd</t>
  </si>
  <si>
    <t>medelijden</t>
  </si>
  <si>
    <t>ontwijken</t>
  </si>
  <si>
    <t>ravijn</t>
  </si>
  <si>
    <t>strijd</t>
  </si>
  <si>
    <t>tevoorschijn</t>
  </si>
  <si>
    <t>wijk</t>
  </si>
  <si>
    <t>giechelen</t>
  </si>
  <si>
    <t>hersenen</t>
  </si>
  <si>
    <t>naderen</t>
  </si>
  <si>
    <t>veranderen</t>
  </si>
  <si>
    <t>aardig</t>
  </si>
  <si>
    <t>lastig</t>
  </si>
  <si>
    <t>ernstige</t>
  </si>
  <si>
    <t>geweldig</t>
  </si>
  <si>
    <t>nodig</t>
  </si>
  <si>
    <t>enige</t>
  </si>
  <si>
    <t>reusachtige</t>
  </si>
  <si>
    <t>sommige</t>
  </si>
  <si>
    <t>beiden</t>
  </si>
  <si>
    <t>beroemd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</si>
</sst>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29">
    <font>
      <sz val="10"/>
      <name val="Arial"/>
      <family val="0"/>
    </font>
    <font>
      <b/>
      <sz val="18"/>
      <color indexed="57"/>
      <name val="Arial"/>
      <family val="2"/>
    </font>
    <font>
      <sz val="14"/>
      <name val="Arial"/>
      <family val="0"/>
    </font>
    <font>
      <sz val="14"/>
      <color indexed="48"/>
      <name val="Arial"/>
      <family val="0"/>
    </font>
    <font>
      <sz val="12"/>
      <color indexed="14"/>
      <name val="Arial"/>
      <family val="0"/>
    </font>
    <font>
      <sz val="12"/>
      <color indexed="51"/>
      <name val="Arial"/>
      <family val="0"/>
    </font>
    <font>
      <sz val="12"/>
      <color indexed="50"/>
      <name val="Arial"/>
      <family val="0"/>
    </font>
    <font>
      <sz val="12"/>
      <color indexed="11"/>
      <name val="Arial"/>
      <family val="0"/>
    </font>
    <font>
      <sz val="12"/>
      <color indexed="49"/>
      <name val="Arial"/>
      <family val="0"/>
    </font>
    <font>
      <sz val="12"/>
      <color indexed="40"/>
      <name val="Arial"/>
      <family val="0"/>
    </font>
    <font>
      <sz val="12"/>
      <color indexed="61"/>
      <name val="Arial"/>
      <family val="0"/>
    </font>
    <font>
      <sz val="12"/>
      <color indexed="48"/>
      <name val="Arial"/>
      <family val="0"/>
    </font>
    <font>
      <sz val="12"/>
      <color indexed="16"/>
      <name val="Arial"/>
      <family val="0"/>
    </font>
    <font>
      <sz val="12"/>
      <color indexed="19"/>
      <name val="Arial"/>
      <family val="0"/>
    </font>
    <font>
      <sz val="12"/>
      <color indexed="17"/>
      <name val="Arial"/>
      <family val="0"/>
    </font>
    <font>
      <sz val="12"/>
      <color indexed="46"/>
      <name val="Arial"/>
      <family val="0"/>
    </font>
    <font>
      <sz val="12"/>
      <color indexed="62"/>
      <name val="Arial"/>
      <family val="0"/>
    </font>
    <font>
      <sz val="12"/>
      <color indexed="55"/>
      <name val="Arial"/>
      <family val="0"/>
    </font>
    <font>
      <sz val="12"/>
      <color indexed="63"/>
      <name val="Arial"/>
      <family val="0"/>
    </font>
    <font>
      <sz val="12"/>
      <color indexed="21"/>
      <name val="Arial"/>
      <family val="0"/>
    </font>
    <font>
      <sz val="14"/>
      <color indexed="10"/>
      <name val="Arial"/>
      <family val="0"/>
    </font>
    <font>
      <sz val="12"/>
      <color indexed="20"/>
      <name val="Arial"/>
      <family val="0"/>
    </font>
    <font>
      <sz val="12"/>
      <color indexed="18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i/>
      <sz val="14"/>
      <color indexed="17"/>
      <name val="Arial"/>
      <family val="2"/>
    </font>
    <font>
      <sz val="14"/>
      <name val="Wingdings"/>
      <family val="0"/>
    </font>
    <font>
      <sz val="12"/>
      <name val="Wingdings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top" textRotation="180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0" fillId="0" borderId="1" xfId="0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 indent="1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287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329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6"/>
    </row>
    <row r="6" spans="1:8" s="4" customFormat="1" ht="24.75" customHeight="1">
      <c r="A6" s="32">
        <v>2</v>
      </c>
      <c r="B6" s="34" t="s">
        <v>330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22"/>
    </row>
    <row r="7" spans="1:8" s="4" customFormat="1" ht="24.75" customHeight="1">
      <c r="A7" s="32">
        <v>3</v>
      </c>
      <c r="B7" s="34" t="s">
        <v>331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22"/>
    </row>
    <row r="8" spans="1:8" s="4" customFormat="1" ht="24.75" customHeight="1">
      <c r="A8" s="32">
        <v>4</v>
      </c>
      <c r="B8" s="34" t="s">
        <v>332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22"/>
    </row>
    <row r="9" spans="1:8" s="4" customFormat="1" ht="24.75" customHeight="1">
      <c r="A9" s="32">
        <v>5</v>
      </c>
      <c r="B9" s="34" t="s">
        <v>333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22"/>
    </row>
    <row r="10" spans="1:8" s="4" customFormat="1" ht="24.75" customHeight="1">
      <c r="A10" s="32">
        <v>6</v>
      </c>
      <c r="B10" s="34" t="s">
        <v>334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335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6"/>
    </row>
    <row r="12" spans="1:8" s="4" customFormat="1" ht="24.75" customHeight="1">
      <c r="A12" s="32">
        <v>8</v>
      </c>
      <c r="B12" s="34" t="s">
        <v>336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22"/>
    </row>
    <row r="13" spans="1:8" s="4" customFormat="1" ht="24.75" customHeight="1">
      <c r="A13" s="32">
        <v>9</v>
      </c>
      <c r="B13" s="34" t="s">
        <v>311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22"/>
    </row>
    <row r="14" spans="1:8" s="4" customFormat="1" ht="24.75" customHeight="1">
      <c r="A14" s="32">
        <v>10</v>
      </c>
      <c r="B14" s="34" t="s">
        <v>337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22"/>
    </row>
    <row r="15" spans="1:8" s="4" customFormat="1" ht="24.75" customHeight="1">
      <c r="A15" s="32">
        <v>11</v>
      </c>
      <c r="B15" s="34" t="s">
        <v>338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22"/>
    </row>
    <row r="16" spans="1:8" s="4" customFormat="1" ht="24.75" customHeight="1">
      <c r="A16" s="32">
        <v>12</v>
      </c>
      <c r="B16" s="34" t="s">
        <v>339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22"/>
    </row>
    <row r="17" spans="1:8" s="4" customFormat="1" ht="24.75" customHeight="1">
      <c r="A17" s="32">
        <v>13</v>
      </c>
      <c r="B17" s="34" t="s">
        <v>340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22"/>
    </row>
    <row r="18" spans="1:8" s="4" customFormat="1" ht="24.75" customHeight="1">
      <c r="A18" s="32">
        <v>14</v>
      </c>
      <c r="B18" s="34" t="s">
        <v>341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22"/>
    </row>
    <row r="19" spans="1:8" s="4" customFormat="1" ht="24.75" customHeight="1">
      <c r="A19" s="32">
        <v>15</v>
      </c>
      <c r="B19" s="34" t="s">
        <v>342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22"/>
    </row>
    <row r="20" spans="1:8" s="4" customFormat="1" ht="24.75" customHeight="1">
      <c r="A20" s="32">
        <v>16</v>
      </c>
      <c r="B20" s="34" t="s">
        <v>343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22"/>
    </row>
    <row r="21" spans="1:8" s="4" customFormat="1" ht="24.75" customHeight="1">
      <c r="A21" s="32">
        <v>17</v>
      </c>
      <c r="B21" s="34" t="s">
        <v>344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22"/>
    </row>
    <row r="22" spans="1:8" s="4" customFormat="1" ht="24.75" customHeight="1">
      <c r="A22" s="32">
        <v>18</v>
      </c>
      <c r="B22" s="34" t="s">
        <v>345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22"/>
    </row>
    <row r="23" spans="1:8" s="4" customFormat="1" ht="24.75" customHeight="1">
      <c r="A23" s="32">
        <v>19</v>
      </c>
      <c r="B23" s="34" t="s">
        <v>346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22"/>
    </row>
    <row r="24" spans="1:8" s="4" customFormat="1" ht="24.75" customHeight="1">
      <c r="A24" s="32">
        <v>20</v>
      </c>
      <c r="B24" s="34" t="s">
        <v>347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22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297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202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203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204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205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206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207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208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209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210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322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211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212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213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214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215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216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217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218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328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219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298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220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221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222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223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224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225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226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227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228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229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230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325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324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231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232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233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234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235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236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237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128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318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238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239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396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240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241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242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243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244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245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319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246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320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247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248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249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250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251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252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253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299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254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255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256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257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258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259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260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261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262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263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264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265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266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267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268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269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270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271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272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273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300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274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275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276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277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278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279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280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0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4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5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6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7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8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9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10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11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12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301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308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13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14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15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16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17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18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19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20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21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22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23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24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25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26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27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28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29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30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31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9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302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32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33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34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35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36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37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38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39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40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41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42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43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44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45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46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47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48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49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51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50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129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52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53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315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54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55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56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57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58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59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60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61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62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63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64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65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307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66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67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68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69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130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70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71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72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73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74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75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76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77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78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79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80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81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82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83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84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85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86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87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88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89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131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90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91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92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93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326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94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309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95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97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96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98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99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100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101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102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103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104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105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106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107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289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348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349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350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351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352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353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354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355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356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357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310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358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359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360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361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362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363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364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365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366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23" sqref="D23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303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108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109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110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111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112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113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114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115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116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117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118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119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120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121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122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123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124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125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126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127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290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352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367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368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369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370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371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372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373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374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375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376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304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377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378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379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380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381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382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383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384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291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385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386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387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388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389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390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391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392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393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394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395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397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316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398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399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400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401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402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403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404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292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312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405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406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407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408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409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410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411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412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413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414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415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416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417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418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419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420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421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422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423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293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424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425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132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133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134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135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136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137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138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139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140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141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142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143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144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145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146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323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147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148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294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149</v>
      </c>
      <c r="C5" s="27" t="s">
        <v>285</v>
      </c>
      <c r="D5" s="31"/>
      <c r="E5" s="35">
        <f>IF(D5=0,"",IF(D5=B5,"KNAP !","Onjuist!"))</f>
      </c>
      <c r="F5" s="4">
        <f>IF(D5=0,"",IF(D5=B5,"1","0"))</f>
      </c>
      <c r="G5" s="4" t="str">
        <f>IF(B5=0,"","1")</f>
        <v>1</v>
      </c>
      <c r="H5" s="30"/>
    </row>
    <row r="6" spans="1:8" s="4" customFormat="1" ht="24.75" customHeight="1">
      <c r="A6" s="32">
        <v>2</v>
      </c>
      <c r="B6" s="34" t="s">
        <v>313</v>
      </c>
      <c r="C6" s="27" t="s">
        <v>285</v>
      </c>
      <c r="D6" s="31"/>
      <c r="E6" s="5">
        <f>IF(D6=0,"",IF(D6=B6,"OK! ","Onjuist!"))</f>
      </c>
      <c r="F6" s="4">
        <f>IF(D6=0,"",IF(D6=B6,"1","0"))</f>
      </c>
      <c r="G6" s="4" t="str">
        <f>IF(B6=0,"","1")</f>
        <v>1</v>
      </c>
      <c r="H6" s="30"/>
    </row>
    <row r="7" spans="1:8" s="4" customFormat="1" ht="24.75" customHeight="1">
      <c r="A7" s="32">
        <v>3</v>
      </c>
      <c r="B7" s="34" t="s">
        <v>150</v>
      </c>
      <c r="C7" s="27" t="s">
        <v>285</v>
      </c>
      <c r="D7" s="31"/>
      <c r="E7" s="6">
        <f>IF(D7=0,"",IF(D7=B7,"FIJN !","Onjuist!"))</f>
      </c>
      <c r="F7" s="4">
        <f>IF(D7=0,"",IF(D7=B7,"1","0"))</f>
      </c>
      <c r="G7" s="4" t="str">
        <f>IF(B7=0,"","1")</f>
        <v>1</v>
      </c>
      <c r="H7" s="30"/>
    </row>
    <row r="8" spans="1:8" s="4" customFormat="1" ht="24.75" customHeight="1">
      <c r="A8" s="32">
        <v>4</v>
      </c>
      <c r="B8" s="34" t="s">
        <v>165</v>
      </c>
      <c r="C8" s="27" t="s">
        <v>285</v>
      </c>
      <c r="D8" s="31"/>
      <c r="E8" s="7">
        <f>IF(D8=0,"",IF(D8=B8,"TOF !","Onjuist!"))</f>
      </c>
      <c r="F8" s="4">
        <f>IF(D8=0,"",IF(D8=B8,"1","0"))</f>
      </c>
      <c r="G8" s="4" t="str">
        <f>IF(B8=0,"","1")</f>
        <v>1</v>
      </c>
      <c r="H8" s="30"/>
    </row>
    <row r="9" spans="1:8" s="4" customFormat="1" ht="24.75" customHeight="1">
      <c r="A9" s="32">
        <v>5</v>
      </c>
      <c r="B9" s="34" t="s">
        <v>166</v>
      </c>
      <c r="C9" s="27" t="s">
        <v>285</v>
      </c>
      <c r="D9" s="31"/>
      <c r="E9" s="8">
        <f>IF(D9=0,"",IF(D9=B10,"FORMIDABEL !","Onjuist!"))</f>
      </c>
      <c r="F9" s="4">
        <f aca="true" t="shared" si="0" ref="F9:F23">IF(D9=0,"",IF(D9=B10,"1","0"))</f>
      </c>
      <c r="G9" s="4" t="str">
        <f aca="true" t="shared" si="1" ref="G9:G23">IF(B10=0,"","1")</f>
        <v>1</v>
      </c>
      <c r="H9" s="30"/>
    </row>
    <row r="10" spans="1:8" s="4" customFormat="1" ht="24.75" customHeight="1">
      <c r="A10" s="32">
        <v>6</v>
      </c>
      <c r="B10" s="34" t="s">
        <v>151</v>
      </c>
      <c r="C10" s="27" t="s">
        <v>285</v>
      </c>
      <c r="D10" s="31"/>
      <c r="E10" s="9">
        <f>IF(D10=0,"",IF(D10=B11,"GOED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152</v>
      </c>
      <c r="C11" s="27" t="s">
        <v>285</v>
      </c>
      <c r="D11" s="31"/>
      <c r="E11" s="10">
        <f>IF(D11=0,"",IF(D11=B12,"JUIST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153</v>
      </c>
      <c r="C12" s="27" t="s">
        <v>285</v>
      </c>
      <c r="D12" s="31"/>
      <c r="E12" s="11">
        <f>IF(D12=0,"",IF(D12=B13,"FANTASTISCH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154</v>
      </c>
      <c r="C13" s="27" t="s">
        <v>285</v>
      </c>
      <c r="D13" s="31"/>
      <c r="E13" s="12">
        <f>IF(D13=0,"",IF(D13=B14,"OOK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155</v>
      </c>
      <c r="C14" s="27" t="s">
        <v>285</v>
      </c>
      <c r="D14" s="31"/>
      <c r="E14" s="6">
        <f>IF(D14=0,"",IF(D14=B15,"WEEROM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156</v>
      </c>
      <c r="C15" s="27" t="s">
        <v>285</v>
      </c>
      <c r="D15" s="31"/>
      <c r="E15" s="13">
        <f>IF(D15=0,"",IF(D15=B16,"CORRECT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157</v>
      </c>
      <c r="C16" s="27" t="s">
        <v>285</v>
      </c>
      <c r="D16" s="31"/>
      <c r="E16" s="14">
        <f>IF(D16=0,"",IF(D16=B17,"ZONDER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158</v>
      </c>
      <c r="C17" s="27" t="s">
        <v>285</v>
      </c>
      <c r="D17" s="31"/>
      <c r="E17" s="15">
        <f>IF(D17=0,"",IF(D17=B18,"FLINK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159</v>
      </c>
      <c r="C18" s="27" t="s">
        <v>285</v>
      </c>
      <c r="D18" s="31"/>
      <c r="E18" s="16">
        <f>IF(D18=0,"",IF(D18=B19,"FOUTLOOS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314</v>
      </c>
      <c r="C19" s="27" t="s">
        <v>285</v>
      </c>
      <c r="D19" s="31"/>
      <c r="E19" s="17">
        <f>IF(D19=0,"",IF(D19=B20,"BRAVO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160</v>
      </c>
      <c r="C20" s="27" t="s">
        <v>285</v>
      </c>
      <c r="D20" s="31"/>
      <c r="E20" s="18">
        <f>IF(D20=0,"",IF(D20=B21,"WAW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161</v>
      </c>
      <c r="C21" s="27" t="s">
        <v>285</v>
      </c>
      <c r="D21" s="31"/>
      <c r="E21" s="16">
        <f>IF(D21=0,"",IF(D21=B22,"FORMIDASTISCH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162</v>
      </c>
      <c r="C22" s="27" t="s">
        <v>285</v>
      </c>
      <c r="D22" s="31"/>
      <c r="E22" s="20">
        <f>IF(D22=0,"",IF(D22=B23,"REUZE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163</v>
      </c>
      <c r="C23" s="27" t="s">
        <v>285</v>
      </c>
      <c r="D23" s="31"/>
      <c r="E23" s="19">
        <f>IF(D23=0,"",IF(D23=B24,"PERFECT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164</v>
      </c>
      <c r="C24" s="27" t="s">
        <v>285</v>
      </c>
      <c r="D24" s="31"/>
      <c r="E24" s="21">
        <f>IF(D24=0,"",IF(D24=#REF!,"KEI GOED !","Onjuist!"))</f>
      </c>
      <c r="F24" s="4">
        <f>IF(D24=0,"",IF(D24=#REF!,"1","0"))</f>
      </c>
      <c r="G24" s="4" t="e">
        <f>IF(#REF!=0,"","1")</f>
        <v>#REF!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>IF(D25=0,"",IF(D25=B25,"1","0"))</f>
      </c>
      <c r="G25" s="4">
        <f>IF(B25=0,"","1")</f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295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167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168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169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170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317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171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306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172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173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174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175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327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321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176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177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178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179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180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181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182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D5" sqref="D5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3.140625" style="0" customWidth="1"/>
    <col min="4" max="4" width="20.7109375" style="0" customWidth="1"/>
    <col min="5" max="5" width="20.421875" style="0" customWidth="1"/>
    <col min="6" max="6" width="4.00390625" style="0" hidden="1" customWidth="1"/>
    <col min="7" max="7" width="4.140625" style="0" hidden="1" customWidth="1"/>
    <col min="8" max="8" width="23.8515625" style="0" customWidth="1"/>
    <col min="9" max="16384" width="8.8515625" style="0" customWidth="1"/>
  </cols>
  <sheetData>
    <row r="1" spans="5:8" ht="28.5" customHeight="1">
      <c r="E1" s="33" t="s">
        <v>288</v>
      </c>
      <c r="H1" s="30"/>
    </row>
    <row r="2" spans="1:3" ht="39.75" customHeight="1">
      <c r="A2" s="1" t="s">
        <v>296</v>
      </c>
      <c r="B2" s="1"/>
      <c r="C2" s="1"/>
    </row>
    <row r="3" spans="1:8" ht="32.25" customHeight="1">
      <c r="A3" s="2" t="s">
        <v>281</v>
      </c>
      <c r="B3" s="2"/>
      <c r="C3" s="2"/>
      <c r="H3" s="23" t="s">
        <v>284</v>
      </c>
    </row>
    <row r="4" ht="23.25" customHeight="1">
      <c r="H4" s="25" t="s">
        <v>286</v>
      </c>
    </row>
    <row r="5" spans="1:8" s="4" customFormat="1" ht="24.75" customHeight="1">
      <c r="A5" s="32">
        <v>1</v>
      </c>
      <c r="B5" s="34" t="s">
        <v>183</v>
      </c>
      <c r="C5" s="27" t="s">
        <v>285</v>
      </c>
      <c r="D5" s="31"/>
      <c r="E5" s="35">
        <f>IF(D5=0,"",IF(D5=B5,"KNAP !","Onjuist!"))</f>
      </c>
      <c r="F5" s="4">
        <f aca="true" t="shared" si="0" ref="F5:F25">IF(D5=0,"",IF(D5=B5,"1","0"))</f>
      </c>
      <c r="G5" s="4" t="str">
        <f aca="true" t="shared" si="1" ref="G5:G25">IF(B5=0,"","1")</f>
        <v>1</v>
      </c>
      <c r="H5" s="30"/>
    </row>
    <row r="6" spans="1:8" s="4" customFormat="1" ht="24.75" customHeight="1">
      <c r="A6" s="32">
        <v>2</v>
      </c>
      <c r="B6" s="34" t="s">
        <v>184</v>
      </c>
      <c r="C6" s="27" t="s">
        <v>285</v>
      </c>
      <c r="D6" s="31"/>
      <c r="E6" s="5">
        <f>IF(D6=0,"",IF(D6=B6,"OK! ","Onjuist!"))</f>
      </c>
      <c r="F6" s="4">
        <f t="shared" si="0"/>
      </c>
      <c r="G6" s="4" t="str">
        <f t="shared" si="1"/>
        <v>1</v>
      </c>
      <c r="H6" s="30"/>
    </row>
    <row r="7" spans="1:8" s="4" customFormat="1" ht="24.75" customHeight="1">
      <c r="A7" s="32">
        <v>3</v>
      </c>
      <c r="B7" s="34" t="s">
        <v>185</v>
      </c>
      <c r="C7" s="27" t="s">
        <v>285</v>
      </c>
      <c r="D7" s="31"/>
      <c r="E7" s="6">
        <f>IF(D7=0,"",IF(D7=B7,"FIJN !","Onjuist!"))</f>
      </c>
      <c r="F7" s="4">
        <f t="shared" si="0"/>
      </c>
      <c r="G7" s="4" t="str">
        <f t="shared" si="1"/>
        <v>1</v>
      </c>
      <c r="H7" s="30"/>
    </row>
    <row r="8" spans="1:8" s="4" customFormat="1" ht="24.75" customHeight="1">
      <c r="A8" s="32">
        <v>4</v>
      </c>
      <c r="B8" s="34" t="s">
        <v>186</v>
      </c>
      <c r="C8" s="27" t="s">
        <v>285</v>
      </c>
      <c r="D8" s="31"/>
      <c r="E8" s="7">
        <f>IF(D8=0,"",IF(D8=B8,"TOF !","Onjuist!"))</f>
      </c>
      <c r="F8" s="4">
        <f t="shared" si="0"/>
      </c>
      <c r="G8" s="4" t="str">
        <f t="shared" si="1"/>
        <v>1</v>
      </c>
      <c r="H8" s="30"/>
    </row>
    <row r="9" spans="1:8" s="4" customFormat="1" ht="24.75" customHeight="1">
      <c r="A9" s="32">
        <v>5</v>
      </c>
      <c r="B9" s="34" t="s">
        <v>187</v>
      </c>
      <c r="C9" s="27" t="s">
        <v>285</v>
      </c>
      <c r="D9" s="31"/>
      <c r="E9" s="8">
        <f>IF(D9=0,"",IF(D9=B9,"FORMIDABEL !","Onjuist!"))</f>
      </c>
      <c r="F9" s="4">
        <f t="shared" si="0"/>
      </c>
      <c r="G9" s="4" t="str">
        <f t="shared" si="1"/>
        <v>1</v>
      </c>
      <c r="H9" s="30"/>
    </row>
    <row r="10" spans="1:8" s="4" customFormat="1" ht="24.75" customHeight="1">
      <c r="A10" s="32">
        <v>6</v>
      </c>
      <c r="B10" s="34" t="s">
        <v>188</v>
      </c>
      <c r="C10" s="27" t="s">
        <v>285</v>
      </c>
      <c r="D10" s="31"/>
      <c r="E10" s="9">
        <f>IF(D10=0,"",IF(D10=B10,"GOED ZO !","Onjuist!"))</f>
      </c>
      <c r="F10" s="4">
        <f t="shared" si="0"/>
      </c>
      <c r="G10" s="4" t="str">
        <f t="shared" si="1"/>
        <v>1</v>
      </c>
      <c r="H10" s="30"/>
    </row>
    <row r="11" spans="1:8" s="4" customFormat="1" ht="24.75" customHeight="1">
      <c r="A11" s="32">
        <v>7</v>
      </c>
      <c r="B11" s="34" t="s">
        <v>189</v>
      </c>
      <c r="C11" s="27" t="s">
        <v>285</v>
      </c>
      <c r="D11" s="31"/>
      <c r="E11" s="10">
        <f>IF(D11=0,"",IF(D11=B11,"JUIST !","Onjuist!"))</f>
      </c>
      <c r="F11" s="4">
        <f t="shared" si="0"/>
      </c>
      <c r="G11" s="4" t="str">
        <f t="shared" si="1"/>
        <v>1</v>
      </c>
      <c r="H11" s="30"/>
    </row>
    <row r="12" spans="1:8" s="4" customFormat="1" ht="24.75" customHeight="1">
      <c r="A12" s="32">
        <v>8</v>
      </c>
      <c r="B12" s="34" t="s">
        <v>190</v>
      </c>
      <c r="C12" s="27" t="s">
        <v>285</v>
      </c>
      <c r="D12" s="31"/>
      <c r="E12" s="11">
        <f>IF(D12=0,"",IF(D12=B12,"FANTASTISCH !","Onjuist!"))</f>
      </c>
      <c r="F12" s="4">
        <f t="shared" si="0"/>
      </c>
      <c r="G12" s="4" t="str">
        <f t="shared" si="1"/>
        <v>1</v>
      </c>
      <c r="H12" s="30"/>
    </row>
    <row r="13" spans="1:8" s="4" customFormat="1" ht="24.75" customHeight="1">
      <c r="A13" s="32">
        <v>9</v>
      </c>
      <c r="B13" s="34" t="s">
        <v>191</v>
      </c>
      <c r="C13" s="27" t="s">
        <v>285</v>
      </c>
      <c r="D13" s="31"/>
      <c r="E13" s="12">
        <f>IF(D13=0,"",IF(D13=B13,"OOK JUIST !","Onjuist!"))</f>
      </c>
      <c r="F13" s="4">
        <f t="shared" si="0"/>
      </c>
      <c r="G13" s="4" t="str">
        <f t="shared" si="1"/>
        <v>1</v>
      </c>
      <c r="H13" s="30"/>
    </row>
    <row r="14" spans="1:8" s="4" customFormat="1" ht="24.75" customHeight="1">
      <c r="A14" s="32">
        <v>10</v>
      </c>
      <c r="B14" s="34" t="s">
        <v>192</v>
      </c>
      <c r="C14" s="27" t="s">
        <v>285</v>
      </c>
      <c r="D14" s="31"/>
      <c r="E14" s="6">
        <f>IF(D14=0,"",IF(D14=B14,"WEEROM GOED !","Onjuist!"))</f>
      </c>
      <c r="F14" s="4">
        <f t="shared" si="0"/>
      </c>
      <c r="G14" s="4" t="str">
        <f t="shared" si="1"/>
        <v>1</v>
      </c>
      <c r="H14" s="30"/>
    </row>
    <row r="15" spans="1:8" s="4" customFormat="1" ht="24.75" customHeight="1">
      <c r="A15" s="32">
        <v>11</v>
      </c>
      <c r="B15" s="34" t="s">
        <v>305</v>
      </c>
      <c r="C15" s="27" t="s">
        <v>285</v>
      </c>
      <c r="D15" s="31"/>
      <c r="E15" s="13">
        <f>IF(D15=0,"",IF(D15=B15,"CORRECT !","Onjuist!"))</f>
      </c>
      <c r="F15" s="4">
        <f t="shared" si="0"/>
      </c>
      <c r="G15" s="4" t="str">
        <f t="shared" si="1"/>
        <v>1</v>
      </c>
      <c r="H15" s="30"/>
    </row>
    <row r="16" spans="1:8" s="4" customFormat="1" ht="24.75" customHeight="1">
      <c r="A16" s="32">
        <v>12</v>
      </c>
      <c r="B16" s="34" t="s">
        <v>193</v>
      </c>
      <c r="C16" s="27" t="s">
        <v>285</v>
      </c>
      <c r="D16" s="31"/>
      <c r="E16" s="14">
        <f>IF(D16=0,"",IF(D16=B16,"ZONDER FOUT !","Onjuist!"))</f>
      </c>
      <c r="F16" s="4">
        <f t="shared" si="0"/>
      </c>
      <c r="G16" s="4" t="str">
        <f t="shared" si="1"/>
        <v>1</v>
      </c>
      <c r="H16" s="30"/>
    </row>
    <row r="17" spans="1:8" s="4" customFormat="1" ht="24.75" customHeight="1">
      <c r="A17" s="32">
        <v>13</v>
      </c>
      <c r="B17" s="34" t="s">
        <v>194</v>
      </c>
      <c r="C17" s="27" t="s">
        <v>285</v>
      </c>
      <c r="D17" s="31"/>
      <c r="E17" s="15">
        <f>IF(D17=0,"",IF(D17=B17,"FLINK !","Onjuist!"))</f>
      </c>
      <c r="F17" s="4">
        <f t="shared" si="0"/>
      </c>
      <c r="G17" s="4" t="str">
        <f t="shared" si="1"/>
        <v>1</v>
      </c>
      <c r="H17" s="30"/>
    </row>
    <row r="18" spans="1:8" s="4" customFormat="1" ht="24.75" customHeight="1">
      <c r="A18" s="32">
        <v>14</v>
      </c>
      <c r="B18" s="34" t="s">
        <v>195</v>
      </c>
      <c r="C18" s="27" t="s">
        <v>285</v>
      </c>
      <c r="D18" s="31"/>
      <c r="E18" s="16">
        <f>IF(D18=0,"",IF(D18=B18,"FOUTLOOS !","Onjuist!"))</f>
      </c>
      <c r="F18" s="4">
        <f t="shared" si="0"/>
      </c>
      <c r="G18" s="4" t="str">
        <f t="shared" si="1"/>
        <v>1</v>
      </c>
      <c r="H18" s="30"/>
    </row>
    <row r="19" spans="1:8" s="4" customFormat="1" ht="24.75" customHeight="1">
      <c r="A19" s="32">
        <v>15</v>
      </c>
      <c r="B19" s="34" t="s">
        <v>196</v>
      </c>
      <c r="C19" s="27" t="s">
        <v>285</v>
      </c>
      <c r="D19" s="31"/>
      <c r="E19" s="17">
        <f>IF(D19=0,"",IF(D19=B19,"BRAVO !","Onjuist!"))</f>
      </c>
      <c r="F19" s="4">
        <f t="shared" si="0"/>
      </c>
      <c r="G19" s="4" t="str">
        <f t="shared" si="1"/>
        <v>1</v>
      </c>
      <c r="H19" s="30"/>
    </row>
    <row r="20" spans="1:8" s="4" customFormat="1" ht="24.75" customHeight="1">
      <c r="A20" s="32">
        <v>16</v>
      </c>
      <c r="B20" s="34" t="s">
        <v>197</v>
      </c>
      <c r="C20" s="27" t="s">
        <v>285</v>
      </c>
      <c r="D20" s="31"/>
      <c r="E20" s="18">
        <f>IF(D20=0,"",IF(D20=B20,"WAW !","Onjuist!"))</f>
      </c>
      <c r="F20" s="4">
        <f t="shared" si="0"/>
      </c>
      <c r="G20" s="4" t="str">
        <f t="shared" si="1"/>
        <v>1</v>
      </c>
      <c r="H20" s="30"/>
    </row>
    <row r="21" spans="1:8" s="4" customFormat="1" ht="24.75" customHeight="1">
      <c r="A21" s="32">
        <v>17</v>
      </c>
      <c r="B21" s="34" t="s">
        <v>198</v>
      </c>
      <c r="C21" s="27" t="s">
        <v>285</v>
      </c>
      <c r="D21" s="31"/>
      <c r="E21" s="16">
        <f>IF(D21=0,"",IF(D21=B21,"FORMIDASTISCH !","Onjuist!"))</f>
      </c>
      <c r="F21" s="4">
        <f t="shared" si="0"/>
      </c>
      <c r="G21" s="4" t="str">
        <f t="shared" si="1"/>
        <v>1</v>
      </c>
      <c r="H21" s="30"/>
    </row>
    <row r="22" spans="1:8" s="4" customFormat="1" ht="24.75" customHeight="1">
      <c r="A22" s="32">
        <v>18</v>
      </c>
      <c r="B22" s="34" t="s">
        <v>199</v>
      </c>
      <c r="C22" s="27" t="s">
        <v>285</v>
      </c>
      <c r="D22" s="31"/>
      <c r="E22" s="20">
        <f>IF(D22=0,"",IF(D22=B22,"REUZE !","Onjuist!"))</f>
      </c>
      <c r="F22" s="4">
        <f t="shared" si="0"/>
      </c>
      <c r="G22" s="4" t="str">
        <f t="shared" si="1"/>
        <v>1</v>
      </c>
      <c r="H22" s="30"/>
    </row>
    <row r="23" spans="1:8" s="4" customFormat="1" ht="24.75" customHeight="1">
      <c r="A23" s="32">
        <v>19</v>
      </c>
      <c r="B23" s="34" t="s">
        <v>200</v>
      </c>
      <c r="C23" s="27" t="s">
        <v>285</v>
      </c>
      <c r="D23" s="31"/>
      <c r="E23" s="19">
        <f>IF(D23=0,"",IF(D23=B23,"PERFECT !","Onjuist!"))</f>
      </c>
      <c r="F23" s="4">
        <f t="shared" si="0"/>
      </c>
      <c r="G23" s="4" t="str">
        <f t="shared" si="1"/>
        <v>1</v>
      </c>
      <c r="H23" s="30"/>
    </row>
    <row r="24" spans="1:8" s="4" customFormat="1" ht="24.75" customHeight="1">
      <c r="A24" s="32">
        <v>20</v>
      </c>
      <c r="B24" s="34" t="s">
        <v>201</v>
      </c>
      <c r="C24" s="27" t="s">
        <v>285</v>
      </c>
      <c r="D24" s="31"/>
      <c r="E24" s="21">
        <f>IF(D24=0,"",IF(D24=B24,"KEI GOED !","Onjuist!"))</f>
      </c>
      <c r="F24" s="4">
        <f t="shared" si="0"/>
      </c>
      <c r="G24" s="4" t="str">
        <f t="shared" si="1"/>
        <v>1</v>
      </c>
      <c r="H24" s="30"/>
    </row>
    <row r="25" spans="1:7" s="4" customFormat="1" ht="24.75" customHeight="1">
      <c r="A25" s="3"/>
      <c r="B25" s="3"/>
      <c r="C25" s="3"/>
      <c r="D25" s="3"/>
      <c r="E25" s="3"/>
      <c r="F25" s="4">
        <f t="shared" si="0"/>
      </c>
      <c r="G25" s="4">
        <f t="shared" si="1"/>
      </c>
    </row>
    <row r="26" spans="1:5" s="4" customFormat="1" ht="24.75" customHeight="1">
      <c r="A26" s="24" t="s">
        <v>282</v>
      </c>
      <c r="B26" s="3"/>
      <c r="C26" s="3"/>
      <c r="D26" s="3"/>
      <c r="E26" s="3"/>
    </row>
    <row r="27" spans="1:5" s="4" customFormat="1" ht="24.75" customHeight="1">
      <c r="A27" s="3"/>
      <c r="B27" s="28">
        <f>IF(COUNTIF(F5:F24,"1")=0,"",COUNTIF(F5:F24,"1"))</f>
      </c>
      <c r="C27" s="26" t="s">
        <v>283</v>
      </c>
      <c r="D27" s="29">
        <f>IF(COUNTIF(F5:F24,"1")=0,"",COUNTIF(G5:G24,"1"))</f>
      </c>
      <c r="E27" s="3"/>
    </row>
  </sheetData>
  <sheetProtection password="DDA1" sheet="1" objects="1" scenarios="1" selectLockedCells="1"/>
  <conditionalFormatting sqref="E5:E24">
    <cfRule type="cellIs" priority="1" dxfId="0" operator="equal" stopIfTrue="1">
      <formula>"Onjuist!"</formula>
    </cfRule>
  </conditionalFormatting>
  <printOptions/>
  <pageMargins left="0.5905511811023623" right="0.5905511811023623" top="0.7480314960629921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2003-04-29T16:08:42Z</cp:lastPrinted>
  <dcterms:created xsi:type="dcterms:W3CDTF">2002-12-14T12:32:04Z</dcterms:created>
  <dcterms:modified xsi:type="dcterms:W3CDTF">2012-02-21T15:36:17Z</dcterms:modified>
  <cp:category/>
  <cp:version/>
  <cp:contentType/>
  <cp:contentStatus/>
</cp:coreProperties>
</file>