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avilion\Documents\Decknachrichten\"/>
    </mc:Choice>
  </mc:AlternateContent>
  <bookViews>
    <workbookView xWindow="360" yWindow="60" windowWidth="19320" windowHeight="10110"/>
  </bookViews>
  <sheets>
    <sheet name="Blad1" sheetId="3" r:id="rId1"/>
    <sheet name="Blad2" sheetId="10" r:id="rId2"/>
  </sheets>
  <calcPr calcId="152511"/>
</workbook>
</file>

<file path=xl/calcChain.xml><?xml version="1.0" encoding="utf-8"?>
<calcChain xmlns="http://schemas.openxmlformats.org/spreadsheetml/2006/main">
  <c r="BF146" i="3" l="1"/>
  <c r="BE146" i="3"/>
  <c r="BE29" i="3"/>
  <c r="BF382" i="3"/>
  <c r="AX381" i="3"/>
  <c r="AY388" i="3"/>
  <c r="AY383" i="3"/>
  <c r="AS381" i="3"/>
  <c r="AT381" i="3"/>
  <c r="AU381" i="3"/>
  <c r="AV381" i="3"/>
  <c r="AW381" i="3"/>
  <c r="AY381" i="3"/>
  <c r="BF44" i="3" l="1"/>
  <c r="BE44" i="3"/>
  <c r="AR44" i="3"/>
  <c r="AQ44" i="3"/>
  <c r="AD44" i="3"/>
  <c r="AC44" i="3"/>
  <c r="P44" i="3"/>
  <c r="O44" i="3"/>
  <c r="AX383" i="3" l="1"/>
  <c r="BE345" i="3"/>
  <c r="BF345" i="3" s="1"/>
  <c r="AQ345" i="3"/>
  <c r="AR345" i="3" s="1"/>
  <c r="AC345" i="3"/>
  <c r="AD345" i="3" s="1"/>
  <c r="O345" i="3"/>
  <c r="P345" i="3" s="1"/>
  <c r="BE355" i="3"/>
  <c r="BF355" i="3" s="1"/>
  <c r="AQ355" i="3"/>
  <c r="AR355" i="3" s="1"/>
  <c r="AC355" i="3"/>
  <c r="AD355" i="3" s="1"/>
  <c r="O355" i="3"/>
  <c r="P355" i="3" s="1"/>
  <c r="BE375" i="3"/>
  <c r="BF375" i="3" s="1"/>
  <c r="AQ375" i="3"/>
  <c r="AR375" i="3" s="1"/>
  <c r="AC375" i="3"/>
  <c r="AD375" i="3" s="1"/>
  <c r="P375" i="3"/>
  <c r="O375" i="3"/>
  <c r="BE362" i="3"/>
  <c r="BF362" i="3" s="1"/>
  <c r="AQ362" i="3"/>
  <c r="AR362" i="3" s="1"/>
  <c r="AC362" i="3"/>
  <c r="AD362" i="3" s="1"/>
  <c r="O362" i="3"/>
  <c r="P362" i="3" s="1"/>
  <c r="BE226" i="3"/>
  <c r="BF226" i="3" s="1"/>
  <c r="AQ226" i="3"/>
  <c r="AR226" i="3" s="1"/>
  <c r="AC226" i="3"/>
  <c r="AD226" i="3" s="1"/>
  <c r="O226" i="3"/>
  <c r="P226" i="3" s="1"/>
  <c r="BG375" i="3" l="1"/>
  <c r="BG345" i="3"/>
  <c r="BG355" i="3"/>
  <c r="BG362" i="3"/>
  <c r="AS146" i="3"/>
  <c r="AT146" i="3"/>
  <c r="AU146" i="3"/>
  <c r="AV146" i="3"/>
  <c r="AW146" i="3"/>
  <c r="AX146" i="3"/>
  <c r="BE145" i="3"/>
  <c r="BF145" i="3" s="1"/>
  <c r="AQ145" i="3"/>
  <c r="AR145" i="3" s="1"/>
  <c r="AC145" i="3"/>
  <c r="AD145" i="3" s="1"/>
  <c r="O145" i="3"/>
  <c r="P145" i="3" s="1"/>
  <c r="BE27" i="3" l="1"/>
  <c r="BF27" i="3" s="1"/>
  <c r="AQ27" i="3"/>
  <c r="AR27" i="3" s="1"/>
  <c r="AC27" i="3"/>
  <c r="AD27" i="3" s="1"/>
  <c r="O27" i="3"/>
  <c r="P27" i="3" s="1"/>
  <c r="AQ142" i="3"/>
  <c r="AR142" i="3" s="1"/>
  <c r="AC142" i="3"/>
  <c r="AD142" i="3" s="1"/>
  <c r="O142" i="3"/>
  <c r="P142" i="3" s="1"/>
  <c r="BE142" i="3"/>
  <c r="BF142" i="3" s="1"/>
  <c r="BE215" i="3" l="1"/>
  <c r="BF215" i="3" s="1"/>
  <c r="AQ215" i="3"/>
  <c r="AR215" i="3" s="1"/>
  <c r="AC215" i="3"/>
  <c r="AD215" i="3" s="1"/>
  <c r="O215" i="3"/>
  <c r="P215" i="3" s="1"/>
  <c r="AC236" i="3" l="1"/>
  <c r="AD236" i="3" s="1"/>
  <c r="AC237" i="3"/>
  <c r="AD237" i="3" s="1"/>
  <c r="O236" i="3"/>
  <c r="P236" i="3" s="1"/>
  <c r="O237" i="3"/>
  <c r="P237" i="3" s="1"/>
  <c r="BE257" i="3"/>
  <c r="BF257" i="3" s="1"/>
  <c r="AQ257" i="3"/>
  <c r="AR257" i="3" s="1"/>
  <c r="AC257" i="3"/>
  <c r="AD257" i="3" s="1"/>
  <c r="O257" i="3"/>
  <c r="P257" i="3" s="1"/>
  <c r="BE25" i="3" l="1"/>
  <c r="BF25" i="3" s="1"/>
  <c r="AQ25" i="3"/>
  <c r="AR25" i="3" s="1"/>
  <c r="AC25" i="3"/>
  <c r="AD25" i="3" s="1"/>
  <c r="O25" i="3"/>
  <c r="P25" i="3" s="1"/>
  <c r="BE51" i="3"/>
  <c r="BF51" i="3" s="1"/>
  <c r="AQ51" i="3"/>
  <c r="AR51" i="3" s="1"/>
  <c r="AD51" i="3"/>
  <c r="AC51" i="3"/>
  <c r="O51" i="3"/>
  <c r="P51" i="3" s="1"/>
  <c r="AQ91" i="3"/>
  <c r="AR91" i="3" s="1"/>
  <c r="AC91" i="3"/>
  <c r="AD91" i="3" s="1"/>
  <c r="O91" i="3"/>
  <c r="P91" i="3" s="1"/>
  <c r="BE91" i="3"/>
  <c r="BF91" i="3" s="1"/>
  <c r="BE354" i="3" l="1"/>
  <c r="BF354" i="3" s="1"/>
  <c r="AQ354" i="3"/>
  <c r="AR354" i="3" s="1"/>
  <c r="AC354" i="3"/>
  <c r="AD354" i="3" s="1"/>
  <c r="O354" i="3"/>
  <c r="P354" i="3" s="1"/>
  <c r="BE361" i="3"/>
  <c r="BF361" i="3" s="1"/>
  <c r="AQ361" i="3"/>
  <c r="AR361" i="3" s="1"/>
  <c r="AC361" i="3"/>
  <c r="AD361" i="3" s="1"/>
  <c r="O361" i="3"/>
  <c r="P361" i="3" s="1"/>
  <c r="BE357" i="3"/>
  <c r="BF357" i="3" s="1"/>
  <c r="AQ357" i="3"/>
  <c r="AR357" i="3" s="1"/>
  <c r="AC357" i="3"/>
  <c r="AD357" i="3" s="1"/>
  <c r="O357" i="3"/>
  <c r="P357" i="3" s="1"/>
  <c r="BE378" i="3"/>
  <c r="BF378" i="3" s="1"/>
  <c r="AQ378" i="3"/>
  <c r="AR378" i="3" s="1"/>
  <c r="AC378" i="3"/>
  <c r="AD378" i="3" s="1"/>
  <c r="O378" i="3"/>
  <c r="P378" i="3" s="1"/>
  <c r="BE377" i="3"/>
  <c r="BF377" i="3" s="1"/>
  <c r="AQ377" i="3"/>
  <c r="AR377" i="3" s="1"/>
  <c r="AC377" i="3"/>
  <c r="AD377" i="3" s="1"/>
  <c r="O377" i="3"/>
  <c r="P377" i="3" s="1"/>
  <c r="BG357" i="3" l="1"/>
  <c r="BG354" i="3"/>
  <c r="BG361" i="3"/>
  <c r="BG377" i="3"/>
  <c r="AQ286" i="3"/>
  <c r="AR286" i="3" s="1"/>
  <c r="AC286" i="3"/>
  <c r="AD286" i="3" s="1"/>
  <c r="O286" i="3"/>
  <c r="P286" i="3" s="1"/>
  <c r="BE286" i="3"/>
  <c r="BF286" i="3" s="1"/>
  <c r="BE237" i="3"/>
  <c r="BF237" i="3" s="1"/>
  <c r="AQ237" i="3"/>
  <c r="AR237" i="3" s="1"/>
  <c r="BE39" i="3" l="1"/>
  <c r="BF39" i="3" s="1"/>
  <c r="AQ39" i="3"/>
  <c r="AR39" i="3" s="1"/>
  <c r="AC39" i="3"/>
  <c r="AD39" i="3" s="1"/>
  <c r="O39" i="3"/>
  <c r="P39" i="3" s="1"/>
  <c r="BE38" i="3"/>
  <c r="BF38" i="3" s="1"/>
  <c r="AQ38" i="3"/>
  <c r="AR38" i="3" s="1"/>
  <c r="AC38" i="3"/>
  <c r="AD38" i="3" s="1"/>
  <c r="O38" i="3"/>
  <c r="P38" i="3" s="1"/>
  <c r="AQ170" i="3" l="1"/>
  <c r="AR170" i="3" s="1"/>
  <c r="AC170" i="3"/>
  <c r="AD170" i="3" s="1"/>
  <c r="O170" i="3"/>
  <c r="P170" i="3" s="1"/>
  <c r="BE170" i="3"/>
  <c r="BF170" i="3" s="1"/>
  <c r="BE347" i="3"/>
  <c r="BF347" i="3" s="1"/>
  <c r="AQ347" i="3"/>
  <c r="AR347" i="3" s="1"/>
  <c r="AC347" i="3"/>
  <c r="AD347" i="3" s="1"/>
  <c r="O347" i="3"/>
  <c r="P347" i="3" s="1"/>
  <c r="BE359" i="3"/>
  <c r="BF359" i="3" s="1"/>
  <c r="AQ359" i="3"/>
  <c r="AR359" i="3" s="1"/>
  <c r="AC359" i="3"/>
  <c r="AD359" i="3" s="1"/>
  <c r="O359" i="3"/>
  <c r="P359" i="3" s="1"/>
  <c r="AU387" i="3"/>
  <c r="BG347" i="3" l="1"/>
  <c r="BG359" i="3"/>
  <c r="AW29" i="3"/>
  <c r="AV29" i="3"/>
  <c r="BE264" i="3"/>
  <c r="BF264" i="3" s="1"/>
  <c r="AU383" i="3"/>
  <c r="AV383" i="3"/>
  <c r="AW383" i="3"/>
  <c r="AZ381" i="3"/>
  <c r="BA381" i="3"/>
  <c r="BB381" i="3"/>
  <c r="BC381" i="3"/>
  <c r="BD381" i="3"/>
  <c r="AQ209" i="3"/>
  <c r="AR209" i="3" s="1"/>
  <c r="AC209" i="3"/>
  <c r="AD209" i="3" s="1"/>
  <c r="O209" i="3"/>
  <c r="AV46" i="3"/>
  <c r="AW46" i="3"/>
  <c r="AX46" i="3"/>
  <c r="AY46" i="3"/>
  <c r="AZ46" i="3"/>
  <c r="BA46" i="3"/>
  <c r="BB46" i="3"/>
  <c r="BC46" i="3"/>
  <c r="BD46" i="3"/>
  <c r="AV210" i="3"/>
  <c r="AW210" i="3"/>
  <c r="AX210" i="3"/>
  <c r="AY210" i="3"/>
  <c r="AZ210" i="3"/>
  <c r="BA210" i="3"/>
  <c r="BB210" i="3"/>
  <c r="BC210" i="3"/>
  <c r="BD210" i="3"/>
  <c r="BE209" i="3"/>
  <c r="BF209" i="3" s="1"/>
  <c r="AT210" i="3"/>
  <c r="AU210" i="3"/>
  <c r="AS210" i="3"/>
  <c r="P209" i="3" l="1"/>
  <c r="BE169" i="3"/>
  <c r="BF169" i="3" s="1"/>
  <c r="AQ169" i="3"/>
  <c r="AR169" i="3" s="1"/>
  <c r="AC169" i="3"/>
  <c r="AD169" i="3" s="1"/>
  <c r="O169" i="3"/>
  <c r="P169" i="3" s="1"/>
  <c r="AQ171" i="3"/>
  <c r="AR171" i="3" s="1"/>
  <c r="AC171" i="3"/>
  <c r="AD171" i="3" s="1"/>
  <c r="O171" i="3"/>
  <c r="P171" i="3" s="1"/>
  <c r="BE171" i="3"/>
  <c r="BF171" i="3" s="1"/>
  <c r="BE103" i="3"/>
  <c r="BF103" i="3" s="1"/>
  <c r="AQ103" i="3"/>
  <c r="AR103" i="3" s="1"/>
  <c r="AC103" i="3"/>
  <c r="AD103" i="3" s="1"/>
  <c r="O103" i="3"/>
  <c r="P103" i="3" s="1"/>
  <c r="BE50" i="3"/>
  <c r="BF50" i="3" s="1"/>
  <c r="AQ50" i="3"/>
  <c r="AR50" i="3" s="1"/>
  <c r="AC50" i="3"/>
  <c r="AD50" i="3" s="1"/>
  <c r="O50" i="3"/>
  <c r="P50" i="3" s="1"/>
  <c r="BE43" i="3"/>
  <c r="BF43" i="3" s="1"/>
  <c r="AQ43" i="3"/>
  <c r="AR43" i="3" s="1"/>
  <c r="AC43" i="3"/>
  <c r="AD43" i="3" s="1"/>
  <c r="O43" i="3"/>
  <c r="P43" i="3" s="1"/>
  <c r="BE45" i="3"/>
  <c r="BF45" i="3" s="1"/>
  <c r="O45" i="3"/>
  <c r="P45" i="3" s="1"/>
  <c r="AC45" i="3"/>
  <c r="AD45" i="3" s="1"/>
  <c r="AQ45" i="3"/>
  <c r="AR45" i="3" s="1"/>
  <c r="AS46" i="3"/>
  <c r="AT46" i="3"/>
  <c r="AU46" i="3"/>
  <c r="BE340" i="3" l="1"/>
  <c r="BF340" i="3" s="1"/>
  <c r="AQ340" i="3"/>
  <c r="AR340" i="3" s="1"/>
  <c r="BE371" i="3"/>
  <c r="BF371" i="3" s="1"/>
  <c r="AQ371" i="3"/>
  <c r="AR371" i="3" s="1"/>
  <c r="AC371" i="3"/>
  <c r="AD371" i="3" s="1"/>
  <c r="O371" i="3"/>
  <c r="P371" i="3" s="1"/>
  <c r="AC340" i="3"/>
  <c r="AD340" i="3" s="1"/>
  <c r="O340" i="3"/>
  <c r="P340" i="3" s="1"/>
  <c r="O368" i="3"/>
  <c r="P368" i="3" s="1"/>
  <c r="AC368" i="3"/>
  <c r="AD368" i="3" s="1"/>
  <c r="AQ368" i="3"/>
  <c r="AR368" i="3" s="1"/>
  <c r="BE368" i="3"/>
  <c r="BF368" i="3" s="1"/>
  <c r="AT387" i="3"/>
  <c r="AS387" i="3"/>
  <c r="O366" i="3"/>
  <c r="P366" i="3" s="1"/>
  <c r="AC366" i="3"/>
  <c r="AD366" i="3" s="1"/>
  <c r="AQ366" i="3"/>
  <c r="AR366" i="3" s="1"/>
  <c r="BE366" i="3"/>
  <c r="BF366" i="3" s="1"/>
  <c r="BE331" i="3"/>
  <c r="BF331" i="3" s="1"/>
  <c r="AQ331" i="3"/>
  <c r="AR331" i="3" s="1"/>
  <c r="AC331" i="3"/>
  <c r="AD331" i="3" s="1"/>
  <c r="O331" i="3"/>
  <c r="P331" i="3" s="1"/>
  <c r="BG371" i="3" l="1"/>
  <c r="BG340" i="3"/>
  <c r="BG368" i="3"/>
  <c r="BG366" i="3"/>
  <c r="BG331" i="3"/>
  <c r="AQ264" i="3"/>
  <c r="AR264" i="3" s="1"/>
  <c r="AC264" i="3"/>
  <c r="AD264" i="3" s="1"/>
  <c r="O264" i="3"/>
  <c r="P264" i="3" s="1"/>
  <c r="BE225" i="3" l="1"/>
  <c r="BF225" i="3" s="1"/>
  <c r="AQ225" i="3"/>
  <c r="AR225" i="3" s="1"/>
  <c r="AC225" i="3"/>
  <c r="AD225" i="3" s="1"/>
  <c r="O225" i="3"/>
  <c r="P225" i="3" s="1"/>
  <c r="BE177" i="3" l="1"/>
  <c r="BF177" i="3" s="1"/>
  <c r="AQ177" i="3"/>
  <c r="AR177" i="3" s="1"/>
  <c r="AC177" i="3"/>
  <c r="AD177" i="3" s="1"/>
  <c r="O177" i="3"/>
  <c r="P177" i="3" s="1"/>
  <c r="BE178" i="3"/>
  <c r="BF178" i="3" s="1"/>
  <c r="AQ178" i="3"/>
  <c r="AR178" i="3" s="1"/>
  <c r="AC178" i="3"/>
  <c r="AD178" i="3" s="1"/>
  <c r="O178" i="3"/>
  <c r="P178" i="3" s="1"/>
  <c r="AC117" i="3" l="1"/>
  <c r="AC118" i="3"/>
  <c r="AC119" i="3"/>
  <c r="AC120" i="3"/>
  <c r="AC121" i="3"/>
  <c r="AC122" i="3"/>
  <c r="AC123" i="3"/>
  <c r="AC12" i="3"/>
  <c r="AC13" i="3"/>
  <c r="AC14" i="3"/>
  <c r="AC338" i="3"/>
  <c r="AD338" i="3" s="1"/>
  <c r="O338" i="3"/>
  <c r="P338" i="3" s="1"/>
  <c r="BE338" i="3"/>
  <c r="BF338" i="3" s="1"/>
  <c r="AQ338" i="3"/>
  <c r="AR338" i="3" s="1"/>
  <c r="BE325" i="3"/>
  <c r="BF325" i="3" s="1"/>
  <c r="AQ325" i="3"/>
  <c r="AR325" i="3" s="1"/>
  <c r="AC325" i="3"/>
  <c r="AD325" i="3" s="1"/>
  <c r="O325" i="3"/>
  <c r="P325" i="3" s="1"/>
  <c r="BG338" i="3" l="1"/>
  <c r="BG325" i="3"/>
  <c r="O258" i="3"/>
  <c r="P258" i="3" s="1"/>
  <c r="AC258" i="3"/>
  <c r="AD258" i="3" s="1"/>
  <c r="BE258" i="3"/>
  <c r="BF258" i="3" s="1"/>
  <c r="AQ258" i="3"/>
  <c r="AR258" i="3" s="1"/>
  <c r="AD122" i="3" l="1"/>
  <c r="AQ122" i="3"/>
  <c r="AR122" i="3" s="1"/>
  <c r="BE122" i="3"/>
  <c r="BF122" i="3" s="1"/>
  <c r="AT29" i="3"/>
  <c r="AU29" i="3"/>
  <c r="AS29" i="3"/>
  <c r="AS295" i="3"/>
  <c r="BD387" i="3"/>
  <c r="BC387" i="3"/>
  <c r="BB387" i="3"/>
  <c r="BA387" i="3"/>
  <c r="AZ387" i="3"/>
  <c r="AY387" i="3"/>
  <c r="AX387" i="3"/>
  <c r="AW387" i="3"/>
  <c r="AV387" i="3"/>
  <c r="BE382" i="3"/>
  <c r="AY386" i="3"/>
  <c r="AW386" i="3"/>
  <c r="AT383" i="3"/>
  <c r="AS383" i="3"/>
  <c r="BE306" i="3"/>
  <c r="BF306" i="3" s="1"/>
  <c r="BE305" i="3"/>
  <c r="BF305" i="3" s="1"/>
  <c r="BE308" i="3"/>
  <c r="BF308" i="3" s="1"/>
  <c r="BE307" i="3"/>
  <c r="BF307" i="3" s="1"/>
  <c r="BE311" i="3"/>
  <c r="BF311" i="3" s="1"/>
  <c r="BE312" i="3"/>
  <c r="BF312" i="3" s="1"/>
  <c r="BE313" i="3"/>
  <c r="BF313" i="3" s="1"/>
  <c r="BE317" i="3"/>
  <c r="BF317" i="3" s="1"/>
  <c r="BE315" i="3"/>
  <c r="BF315" i="3" s="1"/>
  <c r="BE319" i="3"/>
  <c r="BF319" i="3" s="1"/>
  <c r="BE358" i="3"/>
  <c r="BF358" i="3" s="1"/>
  <c r="BE363" i="3"/>
  <c r="BF363" i="3" s="1"/>
  <c r="BE320" i="3"/>
  <c r="BF320" i="3" s="1"/>
  <c r="BE314" i="3"/>
  <c r="BF314" i="3" s="1"/>
  <c r="BE321" i="3"/>
  <c r="BF321" i="3" s="1"/>
  <c r="BE324" i="3"/>
  <c r="BF324" i="3" s="1"/>
  <c r="BE309" i="3"/>
  <c r="BF309" i="3" s="1"/>
  <c r="BE322" i="3"/>
  <c r="BF322" i="3" s="1"/>
  <c r="BE326" i="3"/>
  <c r="BF326" i="3" s="1"/>
  <c r="BE310" i="3"/>
  <c r="BF310" i="3" s="1"/>
  <c r="BE323" i="3"/>
  <c r="BF323" i="3" s="1"/>
  <c r="BE329" i="3"/>
  <c r="BF329" i="3" s="1"/>
  <c r="BE316" i="3"/>
  <c r="BF316" i="3" s="1"/>
  <c r="BE356" i="3"/>
  <c r="BF356" i="3" s="1"/>
  <c r="BE332" i="3"/>
  <c r="BF332" i="3" s="1"/>
  <c r="BE333" i="3"/>
  <c r="BF333" i="3" s="1"/>
  <c r="BE334" i="3"/>
  <c r="BF334" i="3" s="1"/>
  <c r="BE327" i="3"/>
  <c r="BF327" i="3" s="1"/>
  <c r="BE335" i="3"/>
  <c r="BF335" i="3" s="1"/>
  <c r="BE339" i="3"/>
  <c r="BF339" i="3" s="1"/>
  <c r="BE342" i="3"/>
  <c r="BF342" i="3" s="1"/>
  <c r="BE341" i="3"/>
  <c r="BF341" i="3" s="1"/>
  <c r="BE336" i="3"/>
  <c r="BF336" i="3" s="1"/>
  <c r="BE337" i="3"/>
  <c r="BF337" i="3" s="1"/>
  <c r="BE346" i="3"/>
  <c r="BF346" i="3" s="1"/>
  <c r="BE348" i="3"/>
  <c r="BF348" i="3" s="1"/>
  <c r="BE350" i="3"/>
  <c r="BF350" i="3" s="1"/>
  <c r="BE344" i="3"/>
  <c r="BF344" i="3" s="1"/>
  <c r="BE330" i="3"/>
  <c r="BF330" i="3" s="1"/>
  <c r="BE351" i="3"/>
  <c r="BF351" i="3" s="1"/>
  <c r="BE343" i="3"/>
  <c r="BF343" i="3" s="1"/>
  <c r="BE352" i="3"/>
  <c r="BF352" i="3" s="1"/>
  <c r="BE353" i="3"/>
  <c r="BF353" i="3" s="1"/>
  <c r="BE328" i="3"/>
  <c r="BF328" i="3" s="1"/>
  <c r="BE318" i="3"/>
  <c r="BF318" i="3" s="1"/>
  <c r="BE349" i="3"/>
  <c r="BF349" i="3" s="1"/>
  <c r="BE360" i="3"/>
  <c r="BF360" i="3" s="1"/>
  <c r="BE364" i="3"/>
  <c r="BF364" i="3" s="1"/>
  <c r="BE365" i="3"/>
  <c r="BF365" i="3" s="1"/>
  <c r="BE369" i="3"/>
  <c r="BF369" i="3" s="1"/>
  <c r="BE372" i="3"/>
  <c r="BF372" i="3" s="1"/>
  <c r="BE370" i="3"/>
  <c r="BF370" i="3" s="1"/>
  <c r="BE367" i="3"/>
  <c r="BF367" i="3" s="1"/>
  <c r="BE374" i="3"/>
  <c r="BF374" i="3" s="1"/>
  <c r="BE376" i="3"/>
  <c r="BF376" i="3" s="1"/>
  <c r="BE373" i="3"/>
  <c r="BF373" i="3" s="1"/>
  <c r="BE304" i="3"/>
  <c r="BF304" i="3" s="1"/>
  <c r="BD302" i="3"/>
  <c r="BC302" i="3"/>
  <c r="BB302" i="3"/>
  <c r="BA302" i="3"/>
  <c r="AZ302" i="3"/>
  <c r="AY302" i="3"/>
  <c r="AX302" i="3"/>
  <c r="AW302" i="3"/>
  <c r="AV302" i="3"/>
  <c r="AU302" i="3"/>
  <c r="AT302" i="3"/>
  <c r="AS302" i="3"/>
  <c r="BE301" i="3"/>
  <c r="BF301" i="3" s="1"/>
  <c r="BE300" i="3"/>
  <c r="BF300" i="3" s="1"/>
  <c r="BE299" i="3"/>
  <c r="BF299" i="3" s="1"/>
  <c r="BE298" i="3"/>
  <c r="BF298" i="3" s="1"/>
  <c r="BE297" i="3"/>
  <c r="BF297" i="3" s="1"/>
  <c r="BD295" i="3"/>
  <c r="BC295" i="3"/>
  <c r="BB295" i="3"/>
  <c r="BA295" i="3"/>
  <c r="AZ295" i="3"/>
  <c r="AY295" i="3"/>
  <c r="AX295" i="3"/>
  <c r="AW295" i="3"/>
  <c r="AV295" i="3"/>
  <c r="AU295" i="3"/>
  <c r="AT295" i="3"/>
  <c r="BE294" i="3"/>
  <c r="BF294" i="3" s="1"/>
  <c r="BE293" i="3"/>
  <c r="BF293" i="3" s="1"/>
  <c r="BE292" i="3"/>
  <c r="BF292" i="3" s="1"/>
  <c r="BE291" i="3"/>
  <c r="BF291" i="3" s="1"/>
  <c r="BE290" i="3"/>
  <c r="BF290" i="3" s="1"/>
  <c r="BD288" i="3"/>
  <c r="BC288" i="3"/>
  <c r="BB288" i="3"/>
  <c r="BA288" i="3"/>
  <c r="AZ288" i="3"/>
  <c r="AY288" i="3"/>
  <c r="AX288" i="3"/>
  <c r="AW288" i="3"/>
  <c r="AV288" i="3"/>
  <c r="AU288" i="3"/>
  <c r="AT288" i="3"/>
  <c r="AS288" i="3"/>
  <c r="BE287" i="3"/>
  <c r="BF287" i="3" s="1"/>
  <c r="BE285" i="3"/>
  <c r="BE284" i="3"/>
  <c r="BF284" i="3" s="1"/>
  <c r="BE283" i="3"/>
  <c r="BF283" i="3" s="1"/>
  <c r="BE282" i="3"/>
  <c r="BF282" i="3" s="1"/>
  <c r="BD280" i="3"/>
  <c r="BC280" i="3"/>
  <c r="BB280" i="3"/>
  <c r="BA280" i="3"/>
  <c r="AZ280" i="3"/>
  <c r="AY280" i="3"/>
  <c r="AX280" i="3"/>
  <c r="AW280" i="3"/>
  <c r="AV280" i="3"/>
  <c r="AU280" i="3"/>
  <c r="AT280" i="3"/>
  <c r="AS280" i="3"/>
  <c r="BE279" i="3"/>
  <c r="BF279" i="3" s="1"/>
  <c r="BE278" i="3"/>
  <c r="BF278" i="3" s="1"/>
  <c r="BE277" i="3"/>
  <c r="BF277" i="3" s="1"/>
  <c r="BE276" i="3"/>
  <c r="BF276" i="3" s="1"/>
  <c r="BE275" i="3"/>
  <c r="BF275" i="3" s="1"/>
  <c r="BE274" i="3"/>
  <c r="BF274" i="3" s="1"/>
  <c r="BE273" i="3"/>
  <c r="BF273" i="3" s="1"/>
  <c r="BD271" i="3"/>
  <c r="BC271" i="3"/>
  <c r="BB271" i="3"/>
  <c r="BA271" i="3"/>
  <c r="AZ271" i="3"/>
  <c r="AY271" i="3"/>
  <c r="AX271" i="3"/>
  <c r="AW271" i="3"/>
  <c r="AV271" i="3"/>
  <c r="AU271" i="3"/>
  <c r="AT271" i="3"/>
  <c r="AS271" i="3"/>
  <c r="BE270" i="3"/>
  <c r="BF270" i="3" s="1"/>
  <c r="BE269" i="3"/>
  <c r="BF269" i="3" s="1"/>
  <c r="BE268" i="3"/>
  <c r="BF268" i="3" s="1"/>
  <c r="BD266" i="3"/>
  <c r="BC266" i="3"/>
  <c r="BB266" i="3"/>
  <c r="BA266" i="3"/>
  <c r="AZ266" i="3"/>
  <c r="AY266" i="3"/>
  <c r="AX266" i="3"/>
  <c r="AW266" i="3"/>
  <c r="AV266" i="3"/>
  <c r="AU266" i="3"/>
  <c r="AT266" i="3"/>
  <c r="AS266" i="3"/>
  <c r="BE265" i="3"/>
  <c r="BF265" i="3" s="1"/>
  <c r="BE263" i="3"/>
  <c r="BF263" i="3" s="1"/>
  <c r="BE262" i="3"/>
  <c r="BF262" i="3" s="1"/>
  <c r="BD260" i="3"/>
  <c r="BC260" i="3"/>
  <c r="BB260" i="3"/>
  <c r="BA260" i="3"/>
  <c r="AZ260" i="3"/>
  <c r="AY260" i="3"/>
  <c r="AX260" i="3"/>
  <c r="AW260" i="3"/>
  <c r="AV260" i="3"/>
  <c r="AU260" i="3"/>
  <c r="AT260" i="3"/>
  <c r="AS260" i="3"/>
  <c r="BE259" i="3"/>
  <c r="BF259" i="3" s="1"/>
  <c r="BE256" i="3"/>
  <c r="BF256" i="3" s="1"/>
  <c r="BE255" i="3"/>
  <c r="BD253" i="3"/>
  <c r="BC253" i="3"/>
  <c r="BB253" i="3"/>
  <c r="BA253" i="3"/>
  <c r="AZ253" i="3"/>
  <c r="AY253" i="3"/>
  <c r="AX253" i="3"/>
  <c r="AW253" i="3"/>
  <c r="AV253" i="3"/>
  <c r="AU253" i="3"/>
  <c r="AT253" i="3"/>
  <c r="AS253" i="3"/>
  <c r="BE252" i="3"/>
  <c r="BF252" i="3" s="1"/>
  <c r="BE251" i="3"/>
  <c r="BF251" i="3" s="1"/>
  <c r="BD249" i="3"/>
  <c r="BC249" i="3"/>
  <c r="BB249" i="3"/>
  <c r="BA249" i="3"/>
  <c r="AZ249" i="3"/>
  <c r="AY249" i="3"/>
  <c r="AX249" i="3"/>
  <c r="AW249" i="3"/>
  <c r="AV249" i="3"/>
  <c r="AU249" i="3"/>
  <c r="AT249" i="3"/>
  <c r="AS249" i="3"/>
  <c r="BE248" i="3"/>
  <c r="BF248" i="3" s="1"/>
  <c r="BE247" i="3"/>
  <c r="BF247" i="3" s="1"/>
  <c r="BE246" i="3"/>
  <c r="BF246" i="3" s="1"/>
  <c r="BE245" i="3"/>
  <c r="BF245" i="3" s="1"/>
  <c r="BE244" i="3"/>
  <c r="BF244" i="3" s="1"/>
  <c r="BD242" i="3"/>
  <c r="BC242" i="3"/>
  <c r="BB242" i="3"/>
  <c r="BA242" i="3"/>
  <c r="AZ242" i="3"/>
  <c r="AY242" i="3"/>
  <c r="AX242" i="3"/>
  <c r="AW242" i="3"/>
  <c r="AV242" i="3"/>
  <c r="AU242" i="3"/>
  <c r="AT242" i="3"/>
  <c r="AS242" i="3"/>
  <c r="BE241" i="3"/>
  <c r="BE242" i="3" s="1"/>
  <c r="BD239" i="3"/>
  <c r="BC239" i="3"/>
  <c r="BB239" i="3"/>
  <c r="BA239" i="3"/>
  <c r="AZ239" i="3"/>
  <c r="AY239" i="3"/>
  <c r="AX239" i="3"/>
  <c r="AW239" i="3"/>
  <c r="AV239" i="3"/>
  <c r="AU239" i="3"/>
  <c r="AT239" i="3"/>
  <c r="AS239" i="3"/>
  <c r="BE238" i="3"/>
  <c r="BF238" i="3" s="1"/>
  <c r="BE236" i="3"/>
  <c r="BF236" i="3" s="1"/>
  <c r="BE235" i="3"/>
  <c r="BF235" i="3" s="1"/>
  <c r="BE234" i="3"/>
  <c r="BF234" i="3" s="1"/>
  <c r="BE233" i="3"/>
  <c r="BF233" i="3" s="1"/>
  <c r="BE232" i="3"/>
  <c r="BF232" i="3" s="1"/>
  <c r="BE231" i="3"/>
  <c r="BF231" i="3" s="1"/>
  <c r="BE230" i="3"/>
  <c r="BD228" i="3"/>
  <c r="BC228" i="3"/>
  <c r="BB228" i="3"/>
  <c r="BA228" i="3"/>
  <c r="AZ228" i="3"/>
  <c r="AY228" i="3"/>
  <c r="AX228" i="3"/>
  <c r="AW228" i="3"/>
  <c r="AV228" i="3"/>
  <c r="AU228" i="3"/>
  <c r="AT228" i="3"/>
  <c r="AS228" i="3"/>
  <c r="BE227" i="3"/>
  <c r="BF227" i="3" s="1"/>
  <c r="BE224" i="3"/>
  <c r="BF224" i="3" s="1"/>
  <c r="BE223" i="3"/>
  <c r="BF223" i="3" s="1"/>
  <c r="BE222" i="3"/>
  <c r="BF222" i="3" s="1"/>
  <c r="BE221" i="3"/>
  <c r="BF221" i="3" s="1"/>
  <c r="BE220" i="3"/>
  <c r="BF220" i="3" s="1"/>
  <c r="BD218" i="3"/>
  <c r="BC218" i="3"/>
  <c r="BB218" i="3"/>
  <c r="BA218" i="3"/>
  <c r="AZ218" i="3"/>
  <c r="AY218" i="3"/>
  <c r="AX218" i="3"/>
  <c r="AW218" i="3"/>
  <c r="AV218" i="3"/>
  <c r="AU218" i="3"/>
  <c r="AT218" i="3"/>
  <c r="AS218" i="3"/>
  <c r="BE217" i="3"/>
  <c r="BF217" i="3" s="1"/>
  <c r="BE216" i="3"/>
  <c r="BF216" i="3" s="1"/>
  <c r="BE214" i="3"/>
  <c r="BF214" i="3" s="1"/>
  <c r="BE213" i="3"/>
  <c r="BF213" i="3" s="1"/>
  <c r="BE212" i="3"/>
  <c r="BE208" i="3"/>
  <c r="BE210" i="3" s="1"/>
  <c r="BD206" i="3"/>
  <c r="BC206" i="3"/>
  <c r="BB206" i="3"/>
  <c r="BA206" i="3"/>
  <c r="AZ206" i="3"/>
  <c r="AY206" i="3"/>
  <c r="AX206" i="3"/>
  <c r="AW206" i="3"/>
  <c r="AV206" i="3"/>
  <c r="AU206" i="3"/>
  <c r="AT206" i="3"/>
  <c r="AS206" i="3"/>
  <c r="BE205" i="3"/>
  <c r="BF205" i="3" s="1"/>
  <c r="BE204" i="3"/>
  <c r="BF204" i="3" s="1"/>
  <c r="BD202" i="3"/>
  <c r="BC202" i="3"/>
  <c r="BB202" i="3"/>
  <c r="BA202" i="3"/>
  <c r="AZ202" i="3"/>
  <c r="AY202" i="3"/>
  <c r="AX202" i="3"/>
  <c r="AW202" i="3"/>
  <c r="AV202" i="3"/>
  <c r="AU202" i="3"/>
  <c r="AT202" i="3"/>
  <c r="AS202" i="3"/>
  <c r="BE201" i="3"/>
  <c r="BF201" i="3" s="1"/>
  <c r="BF202" i="3" s="1"/>
  <c r="BD199" i="3"/>
  <c r="BC199" i="3"/>
  <c r="BB199" i="3"/>
  <c r="BA199" i="3"/>
  <c r="AZ199" i="3"/>
  <c r="AY199" i="3"/>
  <c r="AX199" i="3"/>
  <c r="AW199" i="3"/>
  <c r="AV199" i="3"/>
  <c r="AU199" i="3"/>
  <c r="AT199" i="3"/>
  <c r="AS199" i="3"/>
  <c r="BE198" i="3"/>
  <c r="BF198" i="3" s="1"/>
  <c r="BE197" i="3"/>
  <c r="BF197" i="3" s="1"/>
  <c r="BE196" i="3"/>
  <c r="BF196" i="3" s="1"/>
  <c r="BE195" i="3"/>
  <c r="BF195" i="3" s="1"/>
  <c r="BD193" i="3"/>
  <c r="BC193" i="3"/>
  <c r="BB193" i="3"/>
  <c r="BA193" i="3"/>
  <c r="AZ193" i="3"/>
  <c r="AY193" i="3"/>
  <c r="AX193" i="3"/>
  <c r="AW193" i="3"/>
  <c r="AV193" i="3"/>
  <c r="AU193" i="3"/>
  <c r="AT193" i="3"/>
  <c r="AS193" i="3"/>
  <c r="BE192" i="3"/>
  <c r="BF192" i="3" s="1"/>
  <c r="BE191" i="3"/>
  <c r="BF191" i="3" s="1"/>
  <c r="BD189" i="3"/>
  <c r="BC189" i="3"/>
  <c r="BB189" i="3"/>
  <c r="BA189" i="3"/>
  <c r="AZ189" i="3"/>
  <c r="AY189" i="3"/>
  <c r="AX189" i="3"/>
  <c r="AW189" i="3"/>
  <c r="AV189" i="3"/>
  <c r="AU189" i="3"/>
  <c r="AT189" i="3"/>
  <c r="AS189" i="3"/>
  <c r="BE188" i="3"/>
  <c r="BF188" i="3" s="1"/>
  <c r="BE187" i="3"/>
  <c r="BF187" i="3" s="1"/>
  <c r="BD185" i="3"/>
  <c r="BC185" i="3"/>
  <c r="BB185" i="3"/>
  <c r="BA185" i="3"/>
  <c r="AZ185" i="3"/>
  <c r="AY185" i="3"/>
  <c r="AX185" i="3"/>
  <c r="AW185" i="3"/>
  <c r="AV185" i="3"/>
  <c r="AU185" i="3"/>
  <c r="AT185" i="3"/>
  <c r="AS185" i="3"/>
  <c r="BE184" i="3"/>
  <c r="BF184" i="3" s="1"/>
  <c r="BE183" i="3"/>
  <c r="BE182" i="3"/>
  <c r="BF182" i="3" s="1"/>
  <c r="BD180" i="3"/>
  <c r="BC180" i="3"/>
  <c r="BB180" i="3"/>
  <c r="BA180" i="3"/>
  <c r="AZ180" i="3"/>
  <c r="AY180" i="3"/>
  <c r="AX180" i="3"/>
  <c r="AW180" i="3"/>
  <c r="AV180" i="3"/>
  <c r="AU180" i="3"/>
  <c r="AT180" i="3"/>
  <c r="AS180" i="3"/>
  <c r="BE179" i="3"/>
  <c r="BF179" i="3" s="1"/>
  <c r="BE176" i="3"/>
  <c r="BF176" i="3" s="1"/>
  <c r="BE175" i="3"/>
  <c r="BF175" i="3" s="1"/>
  <c r="BD173" i="3"/>
  <c r="BC173" i="3"/>
  <c r="BB173" i="3"/>
  <c r="BA173" i="3"/>
  <c r="AZ173" i="3"/>
  <c r="AY173" i="3"/>
  <c r="AX173" i="3"/>
  <c r="AW173" i="3"/>
  <c r="AV173" i="3"/>
  <c r="AU173" i="3"/>
  <c r="AT173" i="3"/>
  <c r="AS173" i="3"/>
  <c r="BE172" i="3"/>
  <c r="BF172" i="3" s="1"/>
  <c r="BE168" i="3"/>
  <c r="BF168" i="3" s="1"/>
  <c r="BE167" i="3"/>
  <c r="BF167" i="3" s="1"/>
  <c r="BE166" i="3"/>
  <c r="BF166" i="3" s="1"/>
  <c r="BE165" i="3"/>
  <c r="BF165" i="3" s="1"/>
  <c r="BE164" i="3"/>
  <c r="BF164" i="3" s="1"/>
  <c r="BE163" i="3"/>
  <c r="BF163" i="3" s="1"/>
  <c r="BE162" i="3"/>
  <c r="BF162" i="3" s="1"/>
  <c r="BE161" i="3"/>
  <c r="BD159" i="3"/>
  <c r="BC159" i="3"/>
  <c r="BB159" i="3"/>
  <c r="BA159" i="3"/>
  <c r="AZ159" i="3"/>
  <c r="AY159" i="3"/>
  <c r="AX159" i="3"/>
  <c r="AW159" i="3"/>
  <c r="AV159" i="3"/>
  <c r="AU159" i="3"/>
  <c r="AT159" i="3"/>
  <c r="AS159" i="3"/>
  <c r="BE158" i="3"/>
  <c r="BF158" i="3" s="1"/>
  <c r="BE157" i="3"/>
  <c r="BF157" i="3" s="1"/>
  <c r="BE156" i="3"/>
  <c r="BD154" i="3"/>
  <c r="BC154" i="3"/>
  <c r="BB154" i="3"/>
  <c r="BA154" i="3"/>
  <c r="AZ154" i="3"/>
  <c r="AY154" i="3"/>
  <c r="AX154" i="3"/>
  <c r="AW154" i="3"/>
  <c r="AV154" i="3"/>
  <c r="AU154" i="3"/>
  <c r="AT154" i="3"/>
  <c r="AS154" i="3"/>
  <c r="BE153" i="3"/>
  <c r="BF153" i="3" s="1"/>
  <c r="BE152" i="3"/>
  <c r="BF152" i="3" s="1"/>
  <c r="BE151" i="3"/>
  <c r="BF151" i="3" s="1"/>
  <c r="BE150" i="3"/>
  <c r="BF150" i="3" s="1"/>
  <c r="BE149" i="3"/>
  <c r="BF149" i="3" s="1"/>
  <c r="BE148" i="3"/>
  <c r="BF148" i="3" s="1"/>
  <c r="BD146" i="3"/>
  <c r="BC146" i="3"/>
  <c r="BB146" i="3"/>
  <c r="BA146" i="3"/>
  <c r="AZ146" i="3"/>
  <c r="AY146" i="3"/>
  <c r="BE144" i="3"/>
  <c r="BF144" i="3" s="1"/>
  <c r="BE143" i="3"/>
  <c r="BF143" i="3" s="1"/>
  <c r="BE141" i="3"/>
  <c r="BF141" i="3" s="1"/>
  <c r="BE140" i="3"/>
  <c r="BF140" i="3" s="1"/>
  <c r="BE139" i="3"/>
  <c r="BF139" i="3" s="1"/>
  <c r="BE138" i="3"/>
  <c r="BF138" i="3" s="1"/>
  <c r="BE137" i="3"/>
  <c r="BF137" i="3" s="1"/>
  <c r="BE136" i="3"/>
  <c r="BF136" i="3" s="1"/>
  <c r="BE135" i="3"/>
  <c r="BF135" i="3" s="1"/>
  <c r="BE134" i="3"/>
  <c r="BF134" i="3" s="1"/>
  <c r="BE133" i="3"/>
  <c r="BF133" i="3" s="1"/>
  <c r="BE132" i="3"/>
  <c r="BF132" i="3" s="1"/>
  <c r="BE131" i="3"/>
  <c r="BF131" i="3" s="1"/>
  <c r="BD129" i="3"/>
  <c r="BC129" i="3"/>
  <c r="BB129" i="3"/>
  <c r="BA129" i="3"/>
  <c r="AZ129" i="3"/>
  <c r="AY129" i="3"/>
  <c r="AX129" i="3"/>
  <c r="AW129" i="3"/>
  <c r="AV129" i="3"/>
  <c r="AU129" i="3"/>
  <c r="AT129" i="3"/>
  <c r="AS129" i="3"/>
  <c r="BE128" i="3"/>
  <c r="BF128" i="3" s="1"/>
  <c r="BE127" i="3"/>
  <c r="BF127" i="3" s="1"/>
  <c r="BE126" i="3"/>
  <c r="BF126" i="3" s="1"/>
  <c r="BD124" i="3"/>
  <c r="BC124" i="3"/>
  <c r="BB124" i="3"/>
  <c r="BA124" i="3"/>
  <c r="AZ124" i="3"/>
  <c r="AY124" i="3"/>
  <c r="AX124" i="3"/>
  <c r="AW124" i="3"/>
  <c r="AV124" i="3"/>
  <c r="AU124" i="3"/>
  <c r="AT124" i="3"/>
  <c r="AS124" i="3"/>
  <c r="BE123" i="3"/>
  <c r="BF123" i="3" s="1"/>
  <c r="BE121" i="3"/>
  <c r="BF121" i="3" s="1"/>
  <c r="BE120" i="3"/>
  <c r="BF120" i="3" s="1"/>
  <c r="BE119" i="3"/>
  <c r="BF119" i="3" s="1"/>
  <c r="BE118" i="3"/>
  <c r="BF118" i="3" s="1"/>
  <c r="BE117" i="3"/>
  <c r="BF117" i="3" s="1"/>
  <c r="BE116" i="3"/>
  <c r="BF116" i="3" s="1"/>
  <c r="BE115" i="3"/>
  <c r="BF115" i="3" s="1"/>
  <c r="BE114" i="3"/>
  <c r="BF114" i="3" s="1"/>
  <c r="BE113" i="3"/>
  <c r="BF113" i="3" s="1"/>
  <c r="BE112" i="3"/>
  <c r="BF112" i="3" s="1"/>
  <c r="BE111" i="3"/>
  <c r="BF111" i="3" s="1"/>
  <c r="BE110" i="3"/>
  <c r="BF110" i="3" s="1"/>
  <c r="BE109" i="3"/>
  <c r="BF109" i="3" s="1"/>
  <c r="BE108" i="3"/>
  <c r="BF108" i="3" s="1"/>
  <c r="BE107" i="3"/>
  <c r="BD105" i="3"/>
  <c r="BC105" i="3"/>
  <c r="BB105" i="3"/>
  <c r="BA105" i="3"/>
  <c r="AZ105" i="3"/>
  <c r="AY105" i="3"/>
  <c r="AX105" i="3"/>
  <c r="AW105" i="3"/>
  <c r="AV105" i="3"/>
  <c r="AU105" i="3"/>
  <c r="AT105" i="3"/>
  <c r="AS105" i="3"/>
  <c r="BE104" i="3"/>
  <c r="BF104" i="3" s="1"/>
  <c r="BE102" i="3"/>
  <c r="BF102" i="3" s="1"/>
  <c r="BE101" i="3"/>
  <c r="BF101" i="3" s="1"/>
  <c r="BE100" i="3"/>
  <c r="BF100" i="3" s="1"/>
  <c r="BE99" i="3"/>
  <c r="BF99" i="3" s="1"/>
  <c r="BE98" i="3"/>
  <c r="BF98" i="3" s="1"/>
  <c r="BE97" i="3"/>
  <c r="BF97" i="3" s="1"/>
  <c r="BE96" i="3"/>
  <c r="BF96" i="3" s="1"/>
  <c r="BE95" i="3"/>
  <c r="BD93" i="3"/>
  <c r="BC93" i="3"/>
  <c r="BB93" i="3"/>
  <c r="BA93" i="3"/>
  <c r="AZ93" i="3"/>
  <c r="AY93" i="3"/>
  <c r="AX93" i="3"/>
  <c r="AW93" i="3"/>
  <c r="AV93" i="3"/>
  <c r="AU93" i="3"/>
  <c r="AT93" i="3"/>
  <c r="AS93" i="3"/>
  <c r="BE92" i="3"/>
  <c r="BF92" i="3" s="1"/>
  <c r="BE90" i="3"/>
  <c r="BF90" i="3" s="1"/>
  <c r="BE89" i="3"/>
  <c r="BF89" i="3" s="1"/>
  <c r="BE88" i="3"/>
  <c r="BD86" i="3"/>
  <c r="BC86" i="3"/>
  <c r="BB86" i="3"/>
  <c r="BA86" i="3"/>
  <c r="AZ86" i="3"/>
  <c r="AY86" i="3"/>
  <c r="AX86" i="3"/>
  <c r="AW86" i="3"/>
  <c r="AV86" i="3"/>
  <c r="AU86" i="3"/>
  <c r="AT86" i="3"/>
  <c r="AS86" i="3"/>
  <c r="BE85" i="3"/>
  <c r="BF85" i="3" s="1"/>
  <c r="BE84" i="3"/>
  <c r="BF84" i="3" s="1"/>
  <c r="BE83" i="3"/>
  <c r="BF83" i="3" s="1"/>
  <c r="BE82" i="3"/>
  <c r="BF82" i="3" s="1"/>
  <c r="BE81" i="3"/>
  <c r="BF81" i="3" s="1"/>
  <c r="BE80" i="3"/>
  <c r="BF80" i="3" s="1"/>
  <c r="BE79" i="3"/>
  <c r="BD77" i="3"/>
  <c r="BC77" i="3"/>
  <c r="BB77" i="3"/>
  <c r="BA77" i="3"/>
  <c r="AZ77" i="3"/>
  <c r="AY77" i="3"/>
  <c r="AX77" i="3"/>
  <c r="AW77" i="3"/>
  <c r="AV77" i="3"/>
  <c r="AU77" i="3"/>
  <c r="AT77" i="3"/>
  <c r="AS77" i="3"/>
  <c r="BE76" i="3"/>
  <c r="BF76" i="3" s="1"/>
  <c r="BE75" i="3"/>
  <c r="BF75" i="3" s="1"/>
  <c r="BE74" i="3"/>
  <c r="BF74" i="3" s="1"/>
  <c r="BE73" i="3"/>
  <c r="BF73" i="3" s="1"/>
  <c r="BE72" i="3"/>
  <c r="BF72" i="3" s="1"/>
  <c r="BE71" i="3"/>
  <c r="BF71" i="3" s="1"/>
  <c r="BE70" i="3"/>
  <c r="BD68" i="3"/>
  <c r="BC68" i="3"/>
  <c r="BB68" i="3"/>
  <c r="BA68" i="3"/>
  <c r="AZ68" i="3"/>
  <c r="AY68" i="3"/>
  <c r="AX68" i="3"/>
  <c r="AW68" i="3"/>
  <c r="AV68" i="3"/>
  <c r="AU68" i="3"/>
  <c r="AT68" i="3"/>
  <c r="AS68" i="3"/>
  <c r="BE67" i="3"/>
  <c r="BF67" i="3" s="1"/>
  <c r="BE66" i="3"/>
  <c r="BF66" i="3" s="1"/>
  <c r="BE65" i="3"/>
  <c r="BF65" i="3" s="1"/>
  <c r="BD63" i="3"/>
  <c r="BC63" i="3"/>
  <c r="BB63" i="3"/>
  <c r="BA63" i="3"/>
  <c r="AZ63" i="3"/>
  <c r="AY63" i="3"/>
  <c r="AX63" i="3"/>
  <c r="AW63" i="3"/>
  <c r="AV63" i="3"/>
  <c r="AU63" i="3"/>
  <c r="AT63" i="3"/>
  <c r="AS63" i="3"/>
  <c r="BE62" i="3"/>
  <c r="BF62" i="3" s="1"/>
  <c r="BE61" i="3"/>
  <c r="BF61" i="3" s="1"/>
  <c r="BE60" i="3"/>
  <c r="BF60" i="3" s="1"/>
  <c r="BE59" i="3"/>
  <c r="BF59" i="3" s="1"/>
  <c r="BE58" i="3"/>
  <c r="BF58" i="3" s="1"/>
  <c r="BE57" i="3"/>
  <c r="BF57" i="3" s="1"/>
  <c r="BE56" i="3"/>
  <c r="BF56" i="3" s="1"/>
  <c r="BE55" i="3"/>
  <c r="BD53" i="3"/>
  <c r="BC53" i="3"/>
  <c r="BB53" i="3"/>
  <c r="BA53" i="3"/>
  <c r="AZ53" i="3"/>
  <c r="AY53" i="3"/>
  <c r="AX53" i="3"/>
  <c r="AW53" i="3"/>
  <c r="AV53" i="3"/>
  <c r="AU53" i="3"/>
  <c r="AT53" i="3"/>
  <c r="AS53" i="3"/>
  <c r="BE52" i="3"/>
  <c r="BF52" i="3" s="1"/>
  <c r="BE49" i="3"/>
  <c r="BF49" i="3" s="1"/>
  <c r="BE48" i="3"/>
  <c r="BE42" i="3"/>
  <c r="BF42" i="3" s="1"/>
  <c r="BE41" i="3"/>
  <c r="BF41" i="3" s="1"/>
  <c r="BE40" i="3"/>
  <c r="BF40" i="3" s="1"/>
  <c r="BE37" i="3"/>
  <c r="BF37" i="3" s="1"/>
  <c r="BE36" i="3"/>
  <c r="BF36" i="3" s="1"/>
  <c r="BE35" i="3"/>
  <c r="BF35" i="3" s="1"/>
  <c r="BE34" i="3"/>
  <c r="BF34" i="3" s="1"/>
  <c r="BE33" i="3"/>
  <c r="BE32" i="3"/>
  <c r="BF32" i="3" s="1"/>
  <c r="BE31" i="3"/>
  <c r="BF31" i="3" s="1"/>
  <c r="BD29" i="3"/>
  <c r="BC29" i="3"/>
  <c r="BB29" i="3"/>
  <c r="BA29" i="3"/>
  <c r="AZ29" i="3"/>
  <c r="AY29" i="3"/>
  <c r="AX29" i="3"/>
  <c r="BE28" i="3"/>
  <c r="BF28" i="3" s="1"/>
  <c r="BE26" i="3"/>
  <c r="BF26" i="3" s="1"/>
  <c r="BE24" i="3"/>
  <c r="BF24" i="3" s="1"/>
  <c r="BE23" i="3"/>
  <c r="BF23" i="3" s="1"/>
  <c r="BE22" i="3"/>
  <c r="BF22" i="3" s="1"/>
  <c r="BE21" i="3"/>
  <c r="BF21" i="3" s="1"/>
  <c r="BE20" i="3"/>
  <c r="BF20" i="3" s="1"/>
  <c r="BE19" i="3"/>
  <c r="BF19" i="3" s="1"/>
  <c r="BE18" i="3"/>
  <c r="BF18" i="3" s="1"/>
  <c r="BE17" i="3"/>
  <c r="BF17" i="3" s="1"/>
  <c r="BD15" i="3"/>
  <c r="BC15" i="3"/>
  <c r="BB15" i="3"/>
  <c r="BA15" i="3"/>
  <c r="AZ15" i="3"/>
  <c r="AY15" i="3"/>
  <c r="AX15" i="3"/>
  <c r="AW15" i="3"/>
  <c r="AV15" i="3"/>
  <c r="AU15" i="3"/>
  <c r="AT15" i="3"/>
  <c r="AS15" i="3"/>
  <c r="BE14" i="3"/>
  <c r="BF14" i="3" s="1"/>
  <c r="BE13" i="3"/>
  <c r="BF13" i="3" s="1"/>
  <c r="BE12" i="3"/>
  <c r="BF12" i="3" s="1"/>
  <c r="BE11" i="3"/>
  <c r="BF11" i="3" s="1"/>
  <c r="BE10" i="3"/>
  <c r="BF10" i="3" s="1"/>
  <c r="BE9" i="3"/>
  <c r="BF9" i="3" s="1"/>
  <c r="BE8" i="3"/>
  <c r="BF8" i="3" s="1"/>
  <c r="BE7" i="3"/>
  <c r="BF7" i="3" s="1"/>
  <c r="BE6" i="3"/>
  <c r="BF6" i="3" s="1"/>
  <c r="BE5" i="3"/>
  <c r="BF5" i="3" s="1"/>
  <c r="BE4" i="3"/>
  <c r="AR96" i="10"/>
  <c r="AS96" i="10" s="1"/>
  <c r="AD96" i="10"/>
  <c r="AE96" i="10" s="1"/>
  <c r="P96" i="10"/>
  <c r="Q96" i="10" s="1"/>
  <c r="AR94" i="10"/>
  <c r="AS94" i="10" s="1"/>
  <c r="AD94" i="10"/>
  <c r="AE94" i="10" s="1"/>
  <c r="P94" i="10"/>
  <c r="AR95" i="10"/>
  <c r="AS95" i="10" s="1"/>
  <c r="AD95" i="10"/>
  <c r="AE95" i="10" s="1"/>
  <c r="P95" i="10"/>
  <c r="Q95" i="10" s="1"/>
  <c r="AR92" i="10"/>
  <c r="AS92" i="10" s="1"/>
  <c r="AD92" i="10"/>
  <c r="AE92" i="10" s="1"/>
  <c r="P92" i="10"/>
  <c r="AR87" i="10"/>
  <c r="AS87" i="10" s="1"/>
  <c r="AD87" i="10"/>
  <c r="AE87" i="10" s="1"/>
  <c r="P87" i="10"/>
  <c r="Q87" i="10" s="1"/>
  <c r="AR80" i="10"/>
  <c r="AS80" i="10" s="1"/>
  <c r="AD80" i="10"/>
  <c r="AE80" i="10" s="1"/>
  <c r="P80" i="10"/>
  <c r="Q80" i="10" s="1"/>
  <c r="AR84" i="10"/>
  <c r="AS84" i="10" s="1"/>
  <c r="AD84" i="10"/>
  <c r="AE84" i="10" s="1"/>
  <c r="P84" i="10"/>
  <c r="AR81" i="10"/>
  <c r="AS81" i="10" s="1"/>
  <c r="AD81" i="10"/>
  <c r="AE81" i="10" s="1"/>
  <c r="P81" i="10"/>
  <c r="Q81" i="10" s="1"/>
  <c r="AR73" i="10"/>
  <c r="AS73" i="10" s="1"/>
  <c r="AD73" i="10"/>
  <c r="AE73" i="10" s="1"/>
  <c r="P73" i="10"/>
  <c r="AR78" i="10"/>
  <c r="AS78" i="10" s="1"/>
  <c r="AD78" i="10"/>
  <c r="AE78" i="10" s="1"/>
  <c r="P78" i="10"/>
  <c r="Q78" i="10" s="1"/>
  <c r="AR76" i="10"/>
  <c r="AS76" i="10" s="1"/>
  <c r="AD76" i="10"/>
  <c r="AE76" i="10" s="1"/>
  <c r="P76" i="10"/>
  <c r="AR59" i="10"/>
  <c r="AS59" i="10" s="1"/>
  <c r="AD59" i="10"/>
  <c r="AE59" i="10" s="1"/>
  <c r="P59" i="10"/>
  <c r="Q59" i="10" s="1"/>
  <c r="AU59" i="10" s="1"/>
  <c r="AR75" i="10"/>
  <c r="AS75" i="10" s="1"/>
  <c r="AD75" i="10"/>
  <c r="AE75" i="10" s="1"/>
  <c r="P75" i="10"/>
  <c r="AR72" i="10"/>
  <c r="AS72" i="10" s="1"/>
  <c r="AD72" i="10"/>
  <c r="AE72" i="10" s="1"/>
  <c r="P72" i="10"/>
  <c r="Q72" i="10" s="1"/>
  <c r="AR65" i="10"/>
  <c r="AS65" i="10" s="1"/>
  <c r="AD65" i="10"/>
  <c r="AE65" i="10" s="1"/>
  <c r="P65" i="10"/>
  <c r="AR67" i="10"/>
  <c r="AS67" i="10" s="1"/>
  <c r="AD67" i="10"/>
  <c r="AE67" i="10" s="1"/>
  <c r="P67" i="10"/>
  <c r="AR64" i="10"/>
  <c r="AS64" i="10" s="1"/>
  <c r="AD64" i="10"/>
  <c r="AE64" i="10" s="1"/>
  <c r="P64" i="10"/>
  <c r="AR58" i="10"/>
  <c r="AS58" i="10" s="1"/>
  <c r="AD58" i="10"/>
  <c r="AE58" i="10" s="1"/>
  <c r="P58" i="10"/>
  <c r="AR56" i="10"/>
  <c r="AS56" i="10" s="1"/>
  <c r="AD56" i="10"/>
  <c r="AE56" i="10" s="1"/>
  <c r="P56" i="10"/>
  <c r="AR45" i="10"/>
  <c r="AS45" i="10" s="1"/>
  <c r="AD45" i="10"/>
  <c r="AE45" i="10" s="1"/>
  <c r="P45" i="10"/>
  <c r="Q45" i="10" s="1"/>
  <c r="AU45" i="10" s="1"/>
  <c r="AR41" i="10"/>
  <c r="AS41" i="10" s="1"/>
  <c r="AD41" i="10"/>
  <c r="AE41" i="10" s="1"/>
  <c r="P41" i="10"/>
  <c r="AR38" i="10"/>
  <c r="AS38" i="10" s="1"/>
  <c r="AD38" i="10"/>
  <c r="AE38" i="10" s="1"/>
  <c r="P38" i="10"/>
  <c r="AR26" i="10"/>
  <c r="AS26" i="10" s="1"/>
  <c r="AD26" i="10"/>
  <c r="AE26" i="10" s="1"/>
  <c r="P26" i="10"/>
  <c r="AR27" i="10"/>
  <c r="AS27" i="10" s="1"/>
  <c r="AD27" i="10"/>
  <c r="AE27" i="10" s="1"/>
  <c r="P27" i="10"/>
  <c r="Q27" i="10" s="1"/>
  <c r="AR25" i="10"/>
  <c r="AS25" i="10" s="1"/>
  <c r="AD25" i="10"/>
  <c r="AE25" i="10" s="1"/>
  <c r="P25" i="10"/>
  <c r="AR18" i="10"/>
  <c r="AS18" i="10" s="1"/>
  <c r="AD18" i="10"/>
  <c r="AE18" i="10" s="1"/>
  <c r="P18" i="10"/>
  <c r="AR16" i="10"/>
  <c r="AS16" i="10" s="1"/>
  <c r="AD16" i="10"/>
  <c r="AE16" i="10" s="1"/>
  <c r="P16" i="10"/>
  <c r="AR29" i="10"/>
  <c r="AD29" i="10"/>
  <c r="P29" i="10"/>
  <c r="AR19" i="10"/>
  <c r="AS19" i="10" s="1"/>
  <c r="AD19" i="10"/>
  <c r="AE19" i="10" s="1"/>
  <c r="P19" i="10"/>
  <c r="AR54" i="10"/>
  <c r="AS54" i="10" s="1"/>
  <c r="AD54" i="10"/>
  <c r="Q54" i="10"/>
  <c r="AR33" i="10"/>
  <c r="AD33" i="10"/>
  <c r="Q33" i="10"/>
  <c r="AR91" i="10"/>
  <c r="AS91" i="10" s="1"/>
  <c r="AD91" i="10"/>
  <c r="AE91" i="10" s="1"/>
  <c r="P91" i="10"/>
  <c r="AR99" i="10"/>
  <c r="AS99" i="10" s="1"/>
  <c r="AD99" i="10"/>
  <c r="AE99" i="10" s="1"/>
  <c r="P99" i="10"/>
  <c r="Q99" i="10" s="1"/>
  <c r="AR44" i="10"/>
  <c r="AS44" i="10" s="1"/>
  <c r="AD44" i="10"/>
  <c r="AE44" i="10" s="1"/>
  <c r="P44" i="10"/>
  <c r="Q44" i="10" s="1"/>
  <c r="AR42" i="10"/>
  <c r="AS42" i="10" s="1"/>
  <c r="AD42" i="10"/>
  <c r="AE42" i="10" s="1"/>
  <c r="P42" i="10"/>
  <c r="AR20" i="10"/>
  <c r="AS20" i="10" s="1"/>
  <c r="AD20" i="10"/>
  <c r="AE20" i="10" s="1"/>
  <c r="P20" i="10"/>
  <c r="Q20" i="10" s="1"/>
  <c r="AU20" i="10" s="1"/>
  <c r="AR37" i="10"/>
  <c r="AD37" i="10"/>
  <c r="P37" i="10"/>
  <c r="AR50" i="10"/>
  <c r="AS50" i="10" s="1"/>
  <c r="AD50" i="10"/>
  <c r="AE50" i="10" s="1"/>
  <c r="P50" i="10"/>
  <c r="AR62" i="10"/>
  <c r="AD62" i="10"/>
  <c r="P62" i="10"/>
  <c r="Q62" i="10" s="1"/>
  <c r="AR60" i="10"/>
  <c r="AS60" i="10" s="1"/>
  <c r="AD60" i="10"/>
  <c r="AE60" i="10" s="1"/>
  <c r="P60" i="10"/>
  <c r="AR52" i="10"/>
  <c r="AS52" i="10" s="1"/>
  <c r="AD52" i="10"/>
  <c r="AE52" i="10" s="1"/>
  <c r="P52" i="10"/>
  <c r="AR36" i="10"/>
  <c r="AS36" i="10" s="1"/>
  <c r="AD36" i="10"/>
  <c r="AE36" i="10" s="1"/>
  <c r="P36" i="10"/>
  <c r="AR93" i="10"/>
  <c r="AS93" i="10" s="1"/>
  <c r="AD93" i="10"/>
  <c r="AE93" i="10" s="1"/>
  <c r="P93" i="10"/>
  <c r="AR31" i="10"/>
  <c r="AS31" i="10" s="1"/>
  <c r="AD31" i="10"/>
  <c r="AE31" i="10" s="1"/>
  <c r="P31" i="10"/>
  <c r="AR74" i="10"/>
  <c r="AS74" i="10" s="1"/>
  <c r="AD74" i="10"/>
  <c r="AE74" i="10" s="1"/>
  <c r="P74" i="10"/>
  <c r="AR97" i="10"/>
  <c r="AD97" i="10"/>
  <c r="P97" i="10"/>
  <c r="AR34" i="10"/>
  <c r="AD34" i="10"/>
  <c r="P34" i="10"/>
  <c r="AR100" i="10"/>
  <c r="AD100" i="10"/>
  <c r="P100" i="10"/>
  <c r="AR15" i="10"/>
  <c r="AD15" i="10"/>
  <c r="P15" i="10"/>
  <c r="AR47" i="10"/>
  <c r="AS47" i="10" s="1"/>
  <c r="AD47" i="10"/>
  <c r="AE47" i="10" s="1"/>
  <c r="P47" i="10"/>
  <c r="AR49" i="10"/>
  <c r="AS49" i="10" s="1"/>
  <c r="AD49" i="10"/>
  <c r="AE49" i="10" s="1"/>
  <c r="P49" i="10"/>
  <c r="AR39" i="10"/>
  <c r="AD39" i="10"/>
  <c r="P39" i="10"/>
  <c r="AR22" i="10"/>
  <c r="AD22" i="10"/>
  <c r="P22" i="10"/>
  <c r="AR24" i="10"/>
  <c r="AS24" i="10" s="1"/>
  <c r="AD24" i="10"/>
  <c r="AE24" i="10" s="1"/>
  <c r="P24" i="10"/>
  <c r="Q24" i="10" s="1"/>
  <c r="AR9" i="10"/>
  <c r="AS9" i="10" s="1"/>
  <c r="AD9" i="10"/>
  <c r="AE9" i="10" s="1"/>
  <c r="P9" i="10"/>
  <c r="Q9" i="10" s="1"/>
  <c r="AR8" i="10"/>
  <c r="AS8" i="10" s="1"/>
  <c r="AD8" i="10"/>
  <c r="AE8" i="10" s="1"/>
  <c r="P8" i="10"/>
  <c r="AR83" i="10"/>
  <c r="AS83" i="10" s="1"/>
  <c r="AD83" i="10"/>
  <c r="AE83" i="10" s="1"/>
  <c r="P83" i="10"/>
  <c r="AR71" i="10"/>
  <c r="AS71" i="10" s="1"/>
  <c r="AD71" i="10"/>
  <c r="AE71" i="10" s="1"/>
  <c r="P71" i="10"/>
  <c r="Q71" i="10" s="1"/>
  <c r="AR82" i="10"/>
  <c r="AS82" i="10" s="1"/>
  <c r="AD82" i="10"/>
  <c r="AE82" i="10" s="1"/>
  <c r="P82" i="10"/>
  <c r="Q82" i="10" s="1"/>
  <c r="AR79" i="10"/>
  <c r="AS79" i="10" s="1"/>
  <c r="AD79" i="10"/>
  <c r="AE79" i="10" s="1"/>
  <c r="P79" i="10"/>
  <c r="AR40" i="10"/>
  <c r="AS40" i="10" s="1"/>
  <c r="AD40" i="10"/>
  <c r="AE40" i="10" s="1"/>
  <c r="P40" i="10"/>
  <c r="AR3" i="10"/>
  <c r="AS3" i="10" s="1"/>
  <c r="AD3" i="10"/>
  <c r="AE3" i="10" s="1"/>
  <c r="P3" i="10"/>
  <c r="Q3" i="10" s="1"/>
  <c r="AR46" i="10"/>
  <c r="AS46" i="10" s="1"/>
  <c r="AD46" i="10"/>
  <c r="AE46" i="10" s="1"/>
  <c r="P46" i="10"/>
  <c r="AR89" i="10"/>
  <c r="AS89" i="10" s="1"/>
  <c r="AD89" i="10"/>
  <c r="AE89" i="10" s="1"/>
  <c r="P89" i="10"/>
  <c r="AR70" i="10"/>
  <c r="AS70" i="10" s="1"/>
  <c r="AD70" i="10"/>
  <c r="AE70" i="10" s="1"/>
  <c r="P70" i="10"/>
  <c r="AR88" i="10"/>
  <c r="AS88" i="10" s="1"/>
  <c r="AD88" i="10"/>
  <c r="AE88" i="10" s="1"/>
  <c r="P88" i="10"/>
  <c r="Q88" i="10" s="1"/>
  <c r="AR66" i="10"/>
  <c r="AS66" i="10" s="1"/>
  <c r="AD66" i="10"/>
  <c r="AE66" i="10" s="1"/>
  <c r="P66" i="10"/>
  <c r="AR77" i="10"/>
  <c r="AS77" i="10" s="1"/>
  <c r="AD77" i="10"/>
  <c r="AE77" i="10" s="1"/>
  <c r="P77" i="10"/>
  <c r="AR7" i="10"/>
  <c r="AS7" i="10" s="1"/>
  <c r="AD7" i="10"/>
  <c r="AE7" i="10" s="1"/>
  <c r="P7" i="10"/>
  <c r="AR11" i="10"/>
  <c r="AS11" i="10" s="1"/>
  <c r="AD11" i="10"/>
  <c r="AE11" i="10" s="1"/>
  <c r="P11" i="10"/>
  <c r="AR30" i="10"/>
  <c r="AD30" i="10"/>
  <c r="P30" i="10"/>
  <c r="Q30" i="10" s="1"/>
  <c r="AR63" i="10"/>
  <c r="AS63" i="10" s="1"/>
  <c r="AD63" i="10"/>
  <c r="AE63" i="10" s="1"/>
  <c r="P63" i="10"/>
  <c r="AR43" i="10"/>
  <c r="AS43" i="10" s="1"/>
  <c r="AD43" i="10"/>
  <c r="AE43" i="10" s="1"/>
  <c r="P43" i="10"/>
  <c r="AR86" i="10"/>
  <c r="AS86" i="10" s="1"/>
  <c r="AD86" i="10"/>
  <c r="AE86" i="10" s="1"/>
  <c r="P86" i="10"/>
  <c r="AR53" i="10"/>
  <c r="AS53" i="10" s="1"/>
  <c r="AD53" i="10"/>
  <c r="AE53" i="10" s="1"/>
  <c r="P53" i="10"/>
  <c r="AR5" i="10"/>
  <c r="AS5" i="10" s="1"/>
  <c r="AD5" i="10"/>
  <c r="AE5" i="10" s="1"/>
  <c r="P5" i="10"/>
  <c r="AR69" i="10"/>
  <c r="AS69" i="10" s="1"/>
  <c r="AD69" i="10"/>
  <c r="AE69" i="10" s="1"/>
  <c r="P69" i="10"/>
  <c r="AR6" i="10"/>
  <c r="AD6" i="10"/>
  <c r="P6" i="10"/>
  <c r="AR90" i="10"/>
  <c r="AS90" i="10" s="1"/>
  <c r="AD90" i="10"/>
  <c r="AE90" i="10" s="1"/>
  <c r="P90" i="10"/>
  <c r="AR48" i="10"/>
  <c r="AD48" i="10"/>
  <c r="P48" i="10"/>
  <c r="AR32" i="10"/>
  <c r="AS32" i="10" s="1"/>
  <c r="AD32" i="10"/>
  <c r="AE32" i="10" s="1"/>
  <c r="P32" i="10"/>
  <c r="AR4" i="10"/>
  <c r="AD4" i="10"/>
  <c r="P4" i="10"/>
  <c r="AR85" i="10"/>
  <c r="AS85" i="10" s="1"/>
  <c r="AD85" i="10"/>
  <c r="AE85" i="10" s="1"/>
  <c r="P85" i="10"/>
  <c r="AR57" i="10"/>
  <c r="AD57" i="10"/>
  <c r="P57" i="10"/>
  <c r="AR51" i="10"/>
  <c r="AD51" i="10"/>
  <c r="P51" i="10"/>
  <c r="AR28" i="10"/>
  <c r="AS28" i="10" s="1"/>
  <c r="AD28" i="10"/>
  <c r="AE28" i="10" s="1"/>
  <c r="P28" i="10"/>
  <c r="AR23" i="10"/>
  <c r="AS23" i="10" s="1"/>
  <c r="AD23" i="10"/>
  <c r="AE23" i="10" s="1"/>
  <c r="P23" i="10"/>
  <c r="AR17" i="10"/>
  <c r="AS17" i="10" s="1"/>
  <c r="AD17" i="10"/>
  <c r="AE17" i="10" s="1"/>
  <c r="P17" i="10"/>
  <c r="AR35" i="10"/>
  <c r="AS35" i="10" s="1"/>
  <c r="AD35" i="10"/>
  <c r="AE35" i="10" s="1"/>
  <c r="P35" i="10"/>
  <c r="AR12" i="10"/>
  <c r="AS12" i="10" s="1"/>
  <c r="AD12" i="10"/>
  <c r="AE12" i="10" s="1"/>
  <c r="P12" i="10"/>
  <c r="AR55" i="10"/>
  <c r="AD55" i="10"/>
  <c r="P55" i="10"/>
  <c r="AR13" i="10"/>
  <c r="AS13" i="10" s="1"/>
  <c r="AD13" i="10"/>
  <c r="AE13" i="10" s="1"/>
  <c r="P13" i="10"/>
  <c r="AR10" i="10"/>
  <c r="AS10" i="10" s="1"/>
  <c r="AD10" i="10"/>
  <c r="AE10" i="10" s="1"/>
  <c r="P10" i="10"/>
  <c r="AR21" i="10"/>
  <c r="AS21" i="10" s="1"/>
  <c r="AD21" i="10"/>
  <c r="AE21" i="10" s="1"/>
  <c r="P21" i="10"/>
  <c r="AR98" i="10"/>
  <c r="AS98" i="10" s="1"/>
  <c r="AD98" i="10"/>
  <c r="AE98" i="10" s="1"/>
  <c r="P98" i="10"/>
  <c r="AR68" i="10"/>
  <c r="AS68" i="10" s="1"/>
  <c r="AD68" i="10"/>
  <c r="AE68" i="10" s="1"/>
  <c r="P68" i="10"/>
  <c r="AR14" i="10"/>
  <c r="AD14" i="10"/>
  <c r="P14" i="10"/>
  <c r="AR61" i="10"/>
  <c r="AD61" i="10"/>
  <c r="P61" i="10"/>
  <c r="C381" i="3"/>
  <c r="D381" i="3"/>
  <c r="E381" i="3"/>
  <c r="F381" i="3"/>
  <c r="G381" i="3"/>
  <c r="H381" i="3"/>
  <c r="I381" i="3"/>
  <c r="J381" i="3"/>
  <c r="K381" i="3"/>
  <c r="L381" i="3"/>
  <c r="M381" i="3"/>
  <c r="N381" i="3"/>
  <c r="Q381" i="3"/>
  <c r="R381" i="3"/>
  <c r="S381" i="3"/>
  <c r="T381" i="3"/>
  <c r="U381" i="3"/>
  <c r="V381" i="3"/>
  <c r="W381" i="3"/>
  <c r="X381" i="3"/>
  <c r="Y381" i="3"/>
  <c r="Z381" i="3"/>
  <c r="AA381" i="3"/>
  <c r="AB381" i="3"/>
  <c r="AE381" i="3"/>
  <c r="AF381" i="3"/>
  <c r="AG381" i="3"/>
  <c r="AH381" i="3"/>
  <c r="AI381" i="3"/>
  <c r="AJ381" i="3"/>
  <c r="AJ383" i="3" s="1"/>
  <c r="AK381" i="3"/>
  <c r="AK383" i="3" s="1"/>
  <c r="AL381" i="3"/>
  <c r="AM381" i="3"/>
  <c r="AM383" i="3" s="1"/>
  <c r="AN381" i="3"/>
  <c r="AN383" i="3" s="1"/>
  <c r="AO381" i="3"/>
  <c r="AO383" i="3" s="1"/>
  <c r="AP381" i="3"/>
  <c r="AP383" i="3" s="1"/>
  <c r="AQ318" i="3"/>
  <c r="AR318" i="3" s="1"/>
  <c r="AC318" i="3"/>
  <c r="AD318" i="3" s="1"/>
  <c r="O318" i="3"/>
  <c r="P318" i="3" s="1"/>
  <c r="AQ328" i="3"/>
  <c r="AR328" i="3" s="1"/>
  <c r="AC328" i="3"/>
  <c r="AD328" i="3" s="1"/>
  <c r="O328" i="3"/>
  <c r="P328" i="3" s="1"/>
  <c r="AQ373" i="3"/>
  <c r="AR373" i="3" s="1"/>
  <c r="AC373" i="3"/>
  <c r="AD373" i="3" s="1"/>
  <c r="O373" i="3"/>
  <c r="P373" i="3" s="1"/>
  <c r="AC356" i="3"/>
  <c r="AD356" i="3" s="1"/>
  <c r="O356" i="3"/>
  <c r="P356" i="3" s="1"/>
  <c r="AQ356" i="3"/>
  <c r="AR356" i="3" s="1"/>
  <c r="AQ363" i="3"/>
  <c r="AR363" i="3" s="1"/>
  <c r="AC363" i="3"/>
  <c r="AD363" i="3" s="1"/>
  <c r="O363" i="3"/>
  <c r="P363" i="3" s="1"/>
  <c r="AQ358" i="3"/>
  <c r="AR358" i="3" s="1"/>
  <c r="AC358" i="3"/>
  <c r="AD358" i="3" s="1"/>
  <c r="O358" i="3"/>
  <c r="P358" i="3" s="1"/>
  <c r="AQ293" i="3"/>
  <c r="AR293" i="3" s="1"/>
  <c r="AC293" i="3"/>
  <c r="AD293" i="3" s="1"/>
  <c r="O293" i="3"/>
  <c r="P293" i="3" s="1"/>
  <c r="AC216" i="3"/>
  <c r="AD216" i="3" s="1"/>
  <c r="O216" i="3"/>
  <c r="P216" i="3" s="1"/>
  <c r="AQ216" i="3"/>
  <c r="AR216" i="3" s="1"/>
  <c r="AQ102" i="3"/>
  <c r="AR102" i="3" s="1"/>
  <c r="AC102" i="3"/>
  <c r="AD102" i="3" s="1"/>
  <c r="O102" i="3"/>
  <c r="P102" i="3" s="1"/>
  <c r="AC84" i="3"/>
  <c r="AD84" i="3" s="1"/>
  <c r="O84" i="3"/>
  <c r="P84" i="3" s="1"/>
  <c r="AQ84" i="3"/>
  <c r="AR84" i="3" s="1"/>
  <c r="AQ26" i="3"/>
  <c r="AR26" i="3" s="1"/>
  <c r="AC26" i="3"/>
  <c r="AD26" i="3" s="1"/>
  <c r="O26" i="3"/>
  <c r="P26" i="3" s="1"/>
  <c r="AQ28" i="3"/>
  <c r="AR28" i="3" s="1"/>
  <c r="AI29" i="3"/>
  <c r="AJ29" i="3"/>
  <c r="AK29" i="3"/>
  <c r="AL29" i="3"/>
  <c r="AM29" i="3"/>
  <c r="AN29" i="3"/>
  <c r="AO29" i="3"/>
  <c r="AP29" i="3"/>
  <c r="AC28" i="3"/>
  <c r="AD28" i="3" s="1"/>
  <c r="O28" i="3"/>
  <c r="P28" i="3" s="1"/>
  <c r="AC336" i="3"/>
  <c r="AD336" i="3" s="1"/>
  <c r="O336" i="3"/>
  <c r="P336" i="3" s="1"/>
  <c r="AQ336" i="3"/>
  <c r="AR336" i="3" s="1"/>
  <c r="AQ330" i="3"/>
  <c r="AR330" i="3" s="1"/>
  <c r="AC330" i="3"/>
  <c r="AD330" i="3" s="1"/>
  <c r="O330" i="3"/>
  <c r="P330" i="3" s="1"/>
  <c r="AQ292" i="3"/>
  <c r="AR292" i="3" s="1"/>
  <c r="AC292" i="3"/>
  <c r="AD292" i="3" s="1"/>
  <c r="O292" i="3"/>
  <c r="P292" i="3" s="1"/>
  <c r="AQ118" i="3"/>
  <c r="AR118" i="3" s="1"/>
  <c r="AD118" i="3"/>
  <c r="AQ263" i="3"/>
  <c r="AR263" i="3" s="1"/>
  <c r="AC263" i="3"/>
  <c r="AD263" i="3" s="1"/>
  <c r="O263" i="3"/>
  <c r="P263" i="3" s="1"/>
  <c r="AQ75" i="3"/>
  <c r="AR75" i="3" s="1"/>
  <c r="AQ278" i="3"/>
  <c r="AR278" i="3" s="1"/>
  <c r="AC278" i="3"/>
  <c r="AD278" i="3" s="1"/>
  <c r="P278" i="3"/>
  <c r="AC75" i="3"/>
  <c r="AD75" i="3" s="1"/>
  <c r="O75" i="3"/>
  <c r="P75" i="3" s="1"/>
  <c r="AQ13" i="3"/>
  <c r="AR13" i="3" s="1"/>
  <c r="AD13" i="3"/>
  <c r="AM387" i="3"/>
  <c r="AL383" i="3"/>
  <c r="AQ256" i="3"/>
  <c r="AR256" i="3" s="1"/>
  <c r="AQ236" i="3"/>
  <c r="AR236" i="3" s="1"/>
  <c r="AQ374" i="3"/>
  <c r="AR374" i="3" s="1"/>
  <c r="AC374" i="3"/>
  <c r="AD374" i="3" s="1"/>
  <c r="O374" i="3"/>
  <c r="P374" i="3" s="1"/>
  <c r="AQ294" i="3"/>
  <c r="AR294" i="3" s="1"/>
  <c r="AQ291" i="3"/>
  <c r="AR291" i="3" s="1"/>
  <c r="AC291" i="3"/>
  <c r="AD291" i="3" s="1"/>
  <c r="O291" i="3"/>
  <c r="P291" i="3" s="1"/>
  <c r="AC265" i="3"/>
  <c r="AD265" i="3" s="1"/>
  <c r="AC256" i="3"/>
  <c r="AD256" i="3" s="1"/>
  <c r="O256" i="3"/>
  <c r="P256" i="3" s="1"/>
  <c r="AQ247" i="3"/>
  <c r="AR247" i="3" s="1"/>
  <c r="AC247" i="3"/>
  <c r="AD247" i="3" s="1"/>
  <c r="O247" i="3"/>
  <c r="P247" i="3" s="1"/>
  <c r="AQ376" i="3"/>
  <c r="AR376" i="3" s="1"/>
  <c r="AQ365" i="3"/>
  <c r="AR365" i="3" s="1"/>
  <c r="AQ372" i="3"/>
  <c r="AR372" i="3" s="1"/>
  <c r="AC376" i="3"/>
  <c r="AD376" i="3" s="1"/>
  <c r="AC365" i="3"/>
  <c r="AD365" i="3" s="1"/>
  <c r="AC372" i="3"/>
  <c r="AD372" i="3" s="1"/>
  <c r="O376" i="3"/>
  <c r="P376" i="3" s="1"/>
  <c r="O365" i="3"/>
  <c r="P365" i="3" s="1"/>
  <c r="O372" i="3"/>
  <c r="P372" i="3" s="1"/>
  <c r="AQ364" i="3"/>
  <c r="AR364" i="3" s="1"/>
  <c r="AC364" i="3"/>
  <c r="AD364" i="3" s="1"/>
  <c r="O364" i="3"/>
  <c r="P364" i="3" s="1"/>
  <c r="AQ370" i="3"/>
  <c r="AR370" i="3" s="1"/>
  <c r="AC370" i="3"/>
  <c r="AD370" i="3" s="1"/>
  <c r="O370" i="3"/>
  <c r="P370" i="3" s="1"/>
  <c r="AQ367" i="3"/>
  <c r="AR367" i="3" s="1"/>
  <c r="AC367" i="3"/>
  <c r="AD367" i="3" s="1"/>
  <c r="O367" i="3"/>
  <c r="P367" i="3" s="1"/>
  <c r="AD121" i="3"/>
  <c r="I295" i="3"/>
  <c r="J295" i="3"/>
  <c r="K295" i="3"/>
  <c r="L295" i="3"/>
  <c r="M295" i="3"/>
  <c r="N295" i="3"/>
  <c r="H295" i="3"/>
  <c r="N253" i="3"/>
  <c r="E253" i="3"/>
  <c r="F253" i="3"/>
  <c r="G253" i="3"/>
  <c r="H253" i="3"/>
  <c r="I253" i="3"/>
  <c r="J253" i="3"/>
  <c r="K253" i="3"/>
  <c r="L253" i="3"/>
  <c r="M253" i="3"/>
  <c r="D253" i="3"/>
  <c r="D239" i="3"/>
  <c r="E239" i="3"/>
  <c r="F239" i="3"/>
  <c r="G239" i="3"/>
  <c r="H239" i="3"/>
  <c r="I239" i="3"/>
  <c r="J239" i="3"/>
  <c r="K239" i="3"/>
  <c r="L239" i="3"/>
  <c r="M239" i="3"/>
  <c r="N239" i="3"/>
  <c r="C239" i="3"/>
  <c r="D146" i="3"/>
  <c r="E146" i="3"/>
  <c r="F146" i="3"/>
  <c r="G146" i="3"/>
  <c r="H146" i="3"/>
  <c r="I146" i="3"/>
  <c r="J146" i="3"/>
  <c r="K146" i="3"/>
  <c r="L146" i="3"/>
  <c r="M146" i="3"/>
  <c r="N146" i="3"/>
  <c r="C146" i="3"/>
  <c r="D86" i="3"/>
  <c r="E86" i="3"/>
  <c r="F86" i="3"/>
  <c r="G86" i="3"/>
  <c r="H86" i="3"/>
  <c r="I86" i="3"/>
  <c r="J86" i="3"/>
  <c r="K86" i="3"/>
  <c r="L86" i="3"/>
  <c r="M86" i="3"/>
  <c r="N86" i="3"/>
  <c r="C86" i="3"/>
  <c r="C68" i="3"/>
  <c r="C63" i="3"/>
  <c r="C53" i="3"/>
  <c r="C46" i="3"/>
  <c r="C29" i="3"/>
  <c r="D15" i="3"/>
  <c r="E15" i="3"/>
  <c r="F15" i="3"/>
  <c r="G15" i="3"/>
  <c r="H15" i="3"/>
  <c r="I15" i="3"/>
  <c r="J15" i="3"/>
  <c r="K15" i="3"/>
  <c r="L15" i="3"/>
  <c r="M15" i="3"/>
  <c r="N15" i="3"/>
  <c r="C15" i="3"/>
  <c r="Q295" i="3"/>
  <c r="R295" i="3"/>
  <c r="S295" i="3"/>
  <c r="T295" i="3"/>
  <c r="U295" i="3"/>
  <c r="V295" i="3"/>
  <c r="W295" i="3"/>
  <c r="X295" i="3"/>
  <c r="Y295" i="3"/>
  <c r="Z295" i="3"/>
  <c r="AA295" i="3"/>
  <c r="AB295" i="3"/>
  <c r="AB288" i="3"/>
  <c r="AB280" i="3"/>
  <c r="AB271" i="3"/>
  <c r="AB266" i="3"/>
  <c r="Q253" i="3"/>
  <c r="R253" i="3"/>
  <c r="S253" i="3"/>
  <c r="T253" i="3"/>
  <c r="U253" i="3"/>
  <c r="V253" i="3"/>
  <c r="W253" i="3"/>
  <c r="X253" i="3"/>
  <c r="Y253" i="3"/>
  <c r="Z253" i="3"/>
  <c r="AA253" i="3"/>
  <c r="AB253" i="3"/>
  <c r="AB154" i="3"/>
  <c r="Q146" i="3"/>
  <c r="R146" i="3"/>
  <c r="S146" i="3"/>
  <c r="T146" i="3"/>
  <c r="U146" i="3"/>
  <c r="V146" i="3"/>
  <c r="W146" i="3"/>
  <c r="X146" i="3"/>
  <c r="Y146" i="3"/>
  <c r="Z146" i="3"/>
  <c r="AA146" i="3"/>
  <c r="AB146" i="3"/>
  <c r="AD14" i="3"/>
  <c r="Q15" i="3"/>
  <c r="R15" i="3"/>
  <c r="S15" i="3"/>
  <c r="T15" i="3"/>
  <c r="U15" i="3"/>
  <c r="V15" i="3"/>
  <c r="W15" i="3"/>
  <c r="X15" i="3"/>
  <c r="Y15" i="3"/>
  <c r="Z15" i="3"/>
  <c r="AA15" i="3"/>
  <c r="AB15" i="3"/>
  <c r="W29" i="3"/>
  <c r="AQ360" i="3"/>
  <c r="AR360" i="3" s="1"/>
  <c r="AC360" i="3"/>
  <c r="AD360" i="3" s="1"/>
  <c r="O360" i="3"/>
  <c r="P360" i="3" s="1"/>
  <c r="AQ144" i="3"/>
  <c r="AR144" i="3" s="1"/>
  <c r="AQ197" i="3"/>
  <c r="AR197" i="3" s="1"/>
  <c r="AQ300" i="3"/>
  <c r="AR300" i="3" s="1"/>
  <c r="AQ346" i="3"/>
  <c r="AR346" i="3" s="1"/>
  <c r="AC346" i="3"/>
  <c r="AD346" i="3" s="1"/>
  <c r="O346" i="3"/>
  <c r="P346" i="3" s="1"/>
  <c r="AC300" i="3"/>
  <c r="AD300" i="3" s="1"/>
  <c r="O300" i="3"/>
  <c r="P300" i="3" s="1"/>
  <c r="AF295" i="3"/>
  <c r="AG295" i="3"/>
  <c r="AH295" i="3"/>
  <c r="AI295" i="3"/>
  <c r="AJ295" i="3"/>
  <c r="AK295" i="3"/>
  <c r="AL295" i="3"/>
  <c r="AM295" i="3"/>
  <c r="AN295" i="3"/>
  <c r="AO295" i="3"/>
  <c r="AP295" i="3"/>
  <c r="AE295" i="3"/>
  <c r="AC294" i="3"/>
  <c r="AD294" i="3" s="1"/>
  <c r="O294" i="3"/>
  <c r="P294" i="3" s="1"/>
  <c r="AE253" i="3"/>
  <c r="AC252" i="3"/>
  <c r="AD252" i="3" s="1"/>
  <c r="O252" i="3"/>
  <c r="P252" i="3" s="1"/>
  <c r="AF253" i="3"/>
  <c r="AG253" i="3"/>
  <c r="AH253" i="3"/>
  <c r="AI253" i="3"/>
  <c r="AJ253" i="3"/>
  <c r="AK253" i="3"/>
  <c r="AL253" i="3"/>
  <c r="AM253" i="3"/>
  <c r="AN253" i="3"/>
  <c r="AO253" i="3"/>
  <c r="AP253" i="3"/>
  <c r="AQ252" i="3"/>
  <c r="AF146" i="3"/>
  <c r="AG146" i="3"/>
  <c r="AH146" i="3"/>
  <c r="AI146" i="3"/>
  <c r="AJ146" i="3"/>
  <c r="AK146" i="3"/>
  <c r="AL146" i="3"/>
  <c r="AM146" i="3"/>
  <c r="AN146" i="3"/>
  <c r="AO146" i="3"/>
  <c r="AP146" i="3"/>
  <c r="AE146" i="3"/>
  <c r="AC144" i="3"/>
  <c r="AD144" i="3" s="1"/>
  <c r="O144" i="3"/>
  <c r="P144" i="3" s="1"/>
  <c r="AQ119" i="3"/>
  <c r="AR119" i="3" s="1"/>
  <c r="AQ120" i="3"/>
  <c r="AR120" i="3" s="1"/>
  <c r="AQ121" i="3"/>
  <c r="AR121" i="3" s="1"/>
  <c r="AD120" i="3"/>
  <c r="AF15" i="3"/>
  <c r="AG15" i="3"/>
  <c r="AH15" i="3"/>
  <c r="AI15" i="3"/>
  <c r="AJ15" i="3"/>
  <c r="AK15" i="3"/>
  <c r="AE15" i="3"/>
  <c r="AM15" i="3"/>
  <c r="AN15" i="3"/>
  <c r="AO15" i="3"/>
  <c r="AP15" i="3"/>
  <c r="AL15" i="3"/>
  <c r="AQ14" i="3"/>
  <c r="AR14" i="3" s="1"/>
  <c r="AQ335" i="3"/>
  <c r="AR335" i="3" s="1"/>
  <c r="AC335" i="3"/>
  <c r="AD335" i="3" s="1"/>
  <c r="O335" i="3"/>
  <c r="P335" i="3" s="1"/>
  <c r="AQ315" i="3"/>
  <c r="AR315" i="3" s="1"/>
  <c r="AC315" i="3"/>
  <c r="AD315" i="3" s="1"/>
  <c r="O315" i="3"/>
  <c r="P315" i="3" s="1"/>
  <c r="AQ277" i="3"/>
  <c r="AR277" i="3" s="1"/>
  <c r="AC277" i="3"/>
  <c r="AD277" i="3" s="1"/>
  <c r="P277" i="3"/>
  <c r="AQ90" i="3"/>
  <c r="AR90" i="3" s="1"/>
  <c r="AC90" i="3"/>
  <c r="AD90" i="3" s="1"/>
  <c r="AC92" i="3"/>
  <c r="O90" i="3"/>
  <c r="P90" i="3" s="1"/>
  <c r="AQ101" i="3"/>
  <c r="AR101" i="3" s="1"/>
  <c r="AC101" i="3"/>
  <c r="AD101" i="3" s="1"/>
  <c r="O101" i="3"/>
  <c r="P101" i="3" s="1"/>
  <c r="AW388" i="3" l="1"/>
  <c r="BG372" i="3"/>
  <c r="BB303" i="3"/>
  <c r="BF33" i="3"/>
  <c r="BF46" i="3" s="1"/>
  <c r="BE46" i="3"/>
  <c r="BA303" i="3"/>
  <c r="BG378" i="3"/>
  <c r="AU303" i="3"/>
  <c r="BC303" i="3"/>
  <c r="AV303" i="3"/>
  <c r="BD303" i="3"/>
  <c r="AW303" i="3"/>
  <c r="BF48" i="3"/>
  <c r="BF53" i="3" s="1"/>
  <c r="BE53" i="3"/>
  <c r="AY303" i="3"/>
  <c r="AX303" i="3"/>
  <c r="AZ303" i="3"/>
  <c r="BA386" i="3"/>
  <c r="BG365" i="3"/>
  <c r="BG376" i="3"/>
  <c r="BG364" i="3"/>
  <c r="BF208" i="3"/>
  <c r="BF210" i="3" s="1"/>
  <c r="AU87" i="10"/>
  <c r="AU96" i="10"/>
  <c r="AU95" i="10"/>
  <c r="BG336" i="3"/>
  <c r="BG328" i="3"/>
  <c r="BG346" i="3"/>
  <c r="BG358" i="3"/>
  <c r="BG374" i="3"/>
  <c r="BE86" i="3"/>
  <c r="BG330" i="3"/>
  <c r="BG373" i="3"/>
  <c r="BG370" i="3"/>
  <c r="BG367" i="3"/>
  <c r="BG335" i="3"/>
  <c r="BG356" i="3"/>
  <c r="BG315" i="3"/>
  <c r="BG318" i="3"/>
  <c r="BG363" i="3"/>
  <c r="BE77" i="3"/>
  <c r="AS303" i="3"/>
  <c r="AT303" i="3"/>
  <c r="AS386" i="3"/>
  <c r="AS388" i="3" s="1"/>
  <c r="AZ386" i="3"/>
  <c r="AT386" i="3"/>
  <c r="AT388" i="3" s="1"/>
  <c r="BB386" i="3"/>
  <c r="BE387" i="3"/>
  <c r="AU386" i="3"/>
  <c r="AU388" i="3" s="1"/>
  <c r="BC386" i="3"/>
  <c r="AV386" i="3"/>
  <c r="AV388" i="3" s="1"/>
  <c r="BD386" i="3"/>
  <c r="AX386" i="3"/>
  <c r="AX388" i="3" s="1"/>
  <c r="BG360" i="3"/>
  <c r="BE93" i="3"/>
  <c r="BE199" i="3"/>
  <c r="BE15" i="3"/>
  <c r="BE180" i="3"/>
  <c r="BE260" i="3"/>
  <c r="BF266" i="3"/>
  <c r="BE271" i="3"/>
  <c r="BF295" i="3"/>
  <c r="BE159" i="3"/>
  <c r="BF206" i="3"/>
  <c r="BE288" i="3"/>
  <c r="BE124" i="3"/>
  <c r="BE129" i="3"/>
  <c r="BF302" i="3"/>
  <c r="BE302" i="3"/>
  <c r="BE295" i="3"/>
  <c r="BF285" i="3"/>
  <c r="BF288" i="3" s="1"/>
  <c r="BE280" i="3"/>
  <c r="BF280" i="3"/>
  <c r="BE266" i="3"/>
  <c r="BF255" i="3"/>
  <c r="BF260" i="3" s="1"/>
  <c r="BE253" i="3"/>
  <c r="BF253" i="3"/>
  <c r="BE249" i="3"/>
  <c r="BF249" i="3"/>
  <c r="BF241" i="3"/>
  <c r="BF242" i="3" s="1"/>
  <c r="BE239" i="3"/>
  <c r="BF230" i="3"/>
  <c r="BF239" i="3" s="1"/>
  <c r="BE228" i="3"/>
  <c r="BF228" i="3"/>
  <c r="BE218" i="3"/>
  <c r="BF212" i="3"/>
  <c r="BF218" i="3" s="1"/>
  <c r="BF193" i="3"/>
  <c r="BE189" i="3"/>
  <c r="BE185" i="3"/>
  <c r="BF183" i="3"/>
  <c r="BF185" i="3" s="1"/>
  <c r="BF180" i="3"/>
  <c r="BE173" i="3"/>
  <c r="BF161" i="3"/>
  <c r="BF173" i="3" s="1"/>
  <c r="BF156" i="3"/>
  <c r="BF159" i="3" s="1"/>
  <c r="BF154" i="3"/>
  <c r="BF107" i="3"/>
  <c r="BF124" i="3" s="1"/>
  <c r="BE105" i="3"/>
  <c r="BF95" i="3"/>
  <c r="BF105" i="3" s="1"/>
  <c r="BF79" i="3"/>
  <c r="BF86" i="3" s="1"/>
  <c r="BE68" i="3"/>
  <c r="BE63" i="3"/>
  <c r="BF55" i="3"/>
  <c r="BF63" i="3" s="1"/>
  <c r="BF29" i="3"/>
  <c r="BF68" i="3"/>
  <c r="BF129" i="3"/>
  <c r="BF199" i="3"/>
  <c r="BF271" i="3"/>
  <c r="BF189" i="3"/>
  <c r="BE202" i="3"/>
  <c r="BE154" i="3"/>
  <c r="BE193" i="3"/>
  <c r="BE206" i="3"/>
  <c r="BF4" i="3"/>
  <c r="BF70" i="3"/>
  <c r="BF77" i="3" s="1"/>
  <c r="BF88" i="3"/>
  <c r="BF93" i="3" s="1"/>
  <c r="AU27" i="10"/>
  <c r="AU88" i="10"/>
  <c r="AU71" i="10"/>
  <c r="AU44" i="10"/>
  <c r="AU3" i="10"/>
  <c r="AU24" i="10"/>
  <c r="AU72" i="10"/>
  <c r="AU82" i="10"/>
  <c r="AU9" i="10"/>
  <c r="AU99" i="10"/>
  <c r="AU78" i="10"/>
  <c r="AU81" i="10"/>
  <c r="AU80" i="10"/>
  <c r="AT64" i="10"/>
  <c r="AV64" i="10" s="1"/>
  <c r="Q64" i="10"/>
  <c r="AU64" i="10" s="1"/>
  <c r="AT65" i="10"/>
  <c r="AV65" i="10" s="1"/>
  <c r="AT76" i="10"/>
  <c r="AV76" i="10" s="1"/>
  <c r="AT92" i="10"/>
  <c r="AV92" i="10" s="1"/>
  <c r="AT90" i="10"/>
  <c r="AV90" i="10" s="1"/>
  <c r="AT69" i="10"/>
  <c r="AV69" i="10" s="1"/>
  <c r="AT40" i="10"/>
  <c r="AV40" i="10" s="1"/>
  <c r="AT79" i="10"/>
  <c r="AV79" i="10" s="1"/>
  <c r="AT83" i="10"/>
  <c r="AV83" i="10" s="1"/>
  <c r="AT74" i="10"/>
  <c r="AV74" i="10" s="1"/>
  <c r="AT36" i="10"/>
  <c r="AV36" i="10" s="1"/>
  <c r="AT42" i="10"/>
  <c r="AV42" i="10" s="1"/>
  <c r="AT54" i="10"/>
  <c r="AV54" i="10" s="1"/>
  <c r="AT25" i="10"/>
  <c r="AV25" i="10" s="1"/>
  <c r="Q92" i="10"/>
  <c r="AU92" i="10" s="1"/>
  <c r="AT94" i="10"/>
  <c r="AV94" i="10" s="1"/>
  <c r="AT8" i="10"/>
  <c r="AV8" i="10" s="1"/>
  <c r="AT91" i="10"/>
  <c r="AV91" i="10" s="1"/>
  <c r="AT29" i="10"/>
  <c r="AV29" i="10" s="1"/>
  <c r="Q25" i="10"/>
  <c r="AU25" i="10" s="1"/>
  <c r="AT41" i="10"/>
  <c r="AV41" i="10" s="1"/>
  <c r="Q76" i="10"/>
  <c r="AU76" i="10" s="1"/>
  <c r="AT73" i="10"/>
  <c r="AV73" i="10" s="1"/>
  <c r="AT84" i="10"/>
  <c r="AV84" i="10" s="1"/>
  <c r="AT53" i="10"/>
  <c r="AV53" i="10" s="1"/>
  <c r="Q53" i="10"/>
  <c r="AU53" i="10" s="1"/>
  <c r="AT63" i="10"/>
  <c r="AV63" i="10" s="1"/>
  <c r="Q63" i="10"/>
  <c r="AU63" i="10" s="1"/>
  <c r="AE30" i="10"/>
  <c r="AT11" i="10"/>
  <c r="AV11" i="10" s="1"/>
  <c r="Q11" i="10"/>
  <c r="AU11" i="10" s="1"/>
  <c r="AT77" i="10"/>
  <c r="AV77" i="10" s="1"/>
  <c r="Q77" i="10"/>
  <c r="AU77" i="10" s="1"/>
  <c r="AT66" i="10"/>
  <c r="AV66" i="10" s="1"/>
  <c r="Q66" i="10"/>
  <c r="AU66" i="10" s="1"/>
  <c r="AT89" i="10"/>
  <c r="AV89" i="10" s="1"/>
  <c r="Q89" i="10"/>
  <c r="AU89" i="10" s="1"/>
  <c r="AT46" i="10"/>
  <c r="AV46" i="10" s="1"/>
  <c r="Q46" i="10"/>
  <c r="AU46" i="10" s="1"/>
  <c r="AT86" i="10"/>
  <c r="AV86" i="10" s="1"/>
  <c r="Q86" i="10"/>
  <c r="AU86" i="10" s="1"/>
  <c r="AT43" i="10"/>
  <c r="AV43" i="10" s="1"/>
  <c r="Q43" i="10"/>
  <c r="AU43" i="10" s="1"/>
  <c r="AS30" i="10"/>
  <c r="AT7" i="10"/>
  <c r="AV7" i="10" s="1"/>
  <c r="Q7" i="10"/>
  <c r="AU7" i="10" s="1"/>
  <c r="AT70" i="10"/>
  <c r="AV70" i="10" s="1"/>
  <c r="Q70" i="10"/>
  <c r="AU70" i="10" s="1"/>
  <c r="AT61" i="10"/>
  <c r="AV61" i="10" s="1"/>
  <c r="AT32" i="10"/>
  <c r="AV32" i="10" s="1"/>
  <c r="Q40" i="10"/>
  <c r="AU40" i="10" s="1"/>
  <c r="Q79" i="10"/>
  <c r="AU79" i="10" s="1"/>
  <c r="Q83" i="10"/>
  <c r="AU83" i="10" s="1"/>
  <c r="Q8" i="10"/>
  <c r="AU8" i="10" s="1"/>
  <c r="AT31" i="10"/>
  <c r="AV31" i="10" s="1"/>
  <c r="AT93" i="10"/>
  <c r="AV93" i="10" s="1"/>
  <c r="AT52" i="10"/>
  <c r="AV52" i="10" s="1"/>
  <c r="AT60" i="10"/>
  <c r="AV60" i="10" s="1"/>
  <c r="AT50" i="10"/>
  <c r="AV50" i="10" s="1"/>
  <c r="Q42" i="10"/>
  <c r="AU42" i="10" s="1"/>
  <c r="Q91" i="10"/>
  <c r="AU91" i="10" s="1"/>
  <c r="AE54" i="10"/>
  <c r="AU54" i="10" s="1"/>
  <c r="Q41" i="10"/>
  <c r="AU41" i="10" s="1"/>
  <c r="Q65" i="10"/>
  <c r="AU65" i="10" s="1"/>
  <c r="AT75" i="10"/>
  <c r="AV75" i="10" s="1"/>
  <c r="Q84" i="10"/>
  <c r="AU84" i="10" s="1"/>
  <c r="AT14" i="10"/>
  <c r="AV14" i="10" s="1"/>
  <c r="Q98" i="10"/>
  <c r="AU98" i="10" s="1"/>
  <c r="AT98" i="10"/>
  <c r="AV98" i="10" s="1"/>
  <c r="Q10" i="10"/>
  <c r="AU10" i="10" s="1"/>
  <c r="AT10" i="10"/>
  <c r="AV10" i="10" s="1"/>
  <c r="Q13" i="10"/>
  <c r="AU13" i="10" s="1"/>
  <c r="AT13" i="10"/>
  <c r="AV13" i="10" s="1"/>
  <c r="Q35" i="10"/>
  <c r="AU35" i="10" s="1"/>
  <c r="AT35" i="10"/>
  <c r="AV35" i="10" s="1"/>
  <c r="Q17" i="10"/>
  <c r="AU17" i="10" s="1"/>
  <c r="AT17" i="10"/>
  <c r="AV17" i="10" s="1"/>
  <c r="Q28" i="10"/>
  <c r="AU28" i="10" s="1"/>
  <c r="AT28" i="10"/>
  <c r="AV28" i="10" s="1"/>
  <c r="AT57" i="10"/>
  <c r="AV57" i="10" s="1"/>
  <c r="AT4" i="10"/>
  <c r="AV4" i="10" s="1"/>
  <c r="AT48" i="10"/>
  <c r="AV48" i="10" s="1"/>
  <c r="AT6" i="10"/>
  <c r="AV6" i="10" s="1"/>
  <c r="AT5" i="10"/>
  <c r="AV5" i="10" s="1"/>
  <c r="AT30" i="10"/>
  <c r="AV30" i="10" s="1"/>
  <c r="AT88" i="10"/>
  <c r="AV88" i="10" s="1"/>
  <c r="AT3" i="10"/>
  <c r="AV3" i="10" s="1"/>
  <c r="AT82" i="10"/>
  <c r="AV82" i="10" s="1"/>
  <c r="AT71" i="10"/>
  <c r="AV71" i="10" s="1"/>
  <c r="AT9" i="10"/>
  <c r="AV9" i="10" s="1"/>
  <c r="AT24" i="10"/>
  <c r="AV24" i="10" s="1"/>
  <c r="AE22" i="10"/>
  <c r="AT39" i="10"/>
  <c r="AV39" i="10" s="1"/>
  <c r="Q39" i="10"/>
  <c r="AS39" i="10"/>
  <c r="AT47" i="10"/>
  <c r="AV47" i="10" s="1"/>
  <c r="Q47" i="10"/>
  <c r="AU47" i="10" s="1"/>
  <c r="AE15" i="10"/>
  <c r="AT100" i="10"/>
  <c r="AV100" i="10" s="1"/>
  <c r="Q100" i="10"/>
  <c r="AS100" i="10"/>
  <c r="AT34" i="10"/>
  <c r="AV34" i="10" s="1"/>
  <c r="Q34" i="10"/>
  <c r="AS34" i="10"/>
  <c r="AE97" i="10"/>
  <c r="Q68" i="10"/>
  <c r="AU68" i="10" s="1"/>
  <c r="AT68" i="10"/>
  <c r="AV68" i="10" s="1"/>
  <c r="Q21" i="10"/>
  <c r="AU21" i="10" s="1"/>
  <c r="AT21" i="10"/>
  <c r="AV21" i="10" s="1"/>
  <c r="AT55" i="10"/>
  <c r="AV55" i="10" s="1"/>
  <c r="Q12" i="10"/>
  <c r="AU12" i="10" s="1"/>
  <c r="AT12" i="10"/>
  <c r="AV12" i="10" s="1"/>
  <c r="Q23" i="10"/>
  <c r="AU23" i="10" s="1"/>
  <c r="AT23" i="10"/>
  <c r="AV23" i="10" s="1"/>
  <c r="AT51" i="10"/>
  <c r="AV51" i="10" s="1"/>
  <c r="Q85" i="10"/>
  <c r="AU85" i="10" s="1"/>
  <c r="AT85" i="10"/>
  <c r="AV85" i="10" s="1"/>
  <c r="AT22" i="10"/>
  <c r="AV22" i="10" s="1"/>
  <c r="Q22" i="10"/>
  <c r="AS22" i="10"/>
  <c r="AE39" i="10"/>
  <c r="AT49" i="10"/>
  <c r="AV49" i="10" s="1"/>
  <c r="Q49" i="10"/>
  <c r="AU49" i="10" s="1"/>
  <c r="AT15" i="10"/>
  <c r="AV15" i="10" s="1"/>
  <c r="Q15" i="10"/>
  <c r="AS15" i="10"/>
  <c r="AE100" i="10"/>
  <c r="AE34" i="10"/>
  <c r="AT97" i="10"/>
  <c r="AV97" i="10" s="1"/>
  <c r="Q97" i="10"/>
  <c r="AS97" i="10"/>
  <c r="Q4" i="10"/>
  <c r="AE4" i="10"/>
  <c r="AS4" i="10"/>
  <c r="Q32" i="10"/>
  <c r="AU32" i="10" s="1"/>
  <c r="Q48" i="10"/>
  <c r="AE48" i="10"/>
  <c r="AS48" i="10"/>
  <c r="Q90" i="10"/>
  <c r="AU90" i="10" s="1"/>
  <c r="Q6" i="10"/>
  <c r="AE6" i="10"/>
  <c r="AS6" i="10"/>
  <c r="Q69" i="10"/>
  <c r="AU69" i="10" s="1"/>
  <c r="Q5" i="10"/>
  <c r="AU5" i="10" s="1"/>
  <c r="AT20" i="10"/>
  <c r="AV20" i="10" s="1"/>
  <c r="AT44" i="10"/>
  <c r="AV44" i="10" s="1"/>
  <c r="AT99" i="10"/>
  <c r="AV99" i="10" s="1"/>
  <c r="Q19" i="10"/>
  <c r="AU19" i="10" s="1"/>
  <c r="AT19" i="10"/>
  <c r="AV19" i="10" s="1"/>
  <c r="AT16" i="10"/>
  <c r="AV16" i="10" s="1"/>
  <c r="Q16" i="10"/>
  <c r="AU16" i="10" s="1"/>
  <c r="Q38" i="10"/>
  <c r="AU38" i="10" s="1"/>
  <c r="AT38" i="10"/>
  <c r="AV38" i="10" s="1"/>
  <c r="AT56" i="10"/>
  <c r="AV56" i="10" s="1"/>
  <c r="Q56" i="10"/>
  <c r="AU56" i="10" s="1"/>
  <c r="Q67" i="10"/>
  <c r="AU67" i="10" s="1"/>
  <c r="AT67" i="10"/>
  <c r="AV67" i="10" s="1"/>
  <c r="Q74" i="10"/>
  <c r="AU74" i="10" s="1"/>
  <c r="Q31" i="10"/>
  <c r="AU31" i="10" s="1"/>
  <c r="Q93" i="10"/>
  <c r="AU93" i="10" s="1"/>
  <c r="Q36" i="10"/>
  <c r="AU36" i="10" s="1"/>
  <c r="Q52" i="10"/>
  <c r="AU52" i="10" s="1"/>
  <c r="Q60" i="10"/>
  <c r="AU60" i="10" s="1"/>
  <c r="AE62" i="10"/>
  <c r="AU62" i="10" s="1"/>
  <c r="AS62" i="10"/>
  <c r="Q50" i="10"/>
  <c r="AU50" i="10" s="1"/>
  <c r="AT62" i="10"/>
  <c r="AV62" i="10" s="1"/>
  <c r="AT37" i="10"/>
  <c r="AV37" i="10" s="1"/>
  <c r="AE33" i="10"/>
  <c r="AT33" i="10"/>
  <c r="AV33" i="10" s="1"/>
  <c r="Q18" i="10"/>
  <c r="AU18" i="10" s="1"/>
  <c r="AT18" i="10"/>
  <c r="AV18" i="10" s="1"/>
  <c r="AT26" i="10"/>
  <c r="AV26" i="10" s="1"/>
  <c r="Q26" i="10"/>
  <c r="AU26" i="10" s="1"/>
  <c r="Q58" i="10"/>
  <c r="AU58" i="10" s="1"/>
  <c r="AT58" i="10"/>
  <c r="AV58" i="10" s="1"/>
  <c r="AT96" i="10"/>
  <c r="AV96" i="10" s="1"/>
  <c r="AT95" i="10"/>
  <c r="AV95" i="10" s="1"/>
  <c r="AT87" i="10"/>
  <c r="AV87" i="10" s="1"/>
  <c r="AT80" i="10"/>
  <c r="AV80" i="10" s="1"/>
  <c r="AT81" i="10"/>
  <c r="AV81" i="10" s="1"/>
  <c r="AT78" i="10"/>
  <c r="AV78" i="10" s="1"/>
  <c r="AT59" i="10"/>
  <c r="AV59" i="10" s="1"/>
  <c r="AT72" i="10"/>
  <c r="AV72" i="10" s="1"/>
  <c r="AT45" i="10"/>
  <c r="AV45" i="10" s="1"/>
  <c r="AT27" i="10"/>
  <c r="AV27" i="10" s="1"/>
  <c r="Q75" i="10"/>
  <c r="AU75" i="10" s="1"/>
  <c r="Q73" i="10"/>
  <c r="AU73" i="10" s="1"/>
  <c r="Q94" i="10"/>
  <c r="AU94" i="10" s="1"/>
  <c r="Q29" i="10"/>
  <c r="AS29" i="10"/>
  <c r="Q61" i="10"/>
  <c r="AE61" i="10"/>
  <c r="AS61" i="10"/>
  <c r="Q14" i="10"/>
  <c r="AE14" i="10"/>
  <c r="AS14" i="10"/>
  <c r="Q55" i="10"/>
  <c r="AE55" i="10"/>
  <c r="AS55" i="10"/>
  <c r="Q51" i="10"/>
  <c r="AE51" i="10"/>
  <c r="AS51" i="10"/>
  <c r="Q57" i="10"/>
  <c r="AE57" i="10"/>
  <c r="AS57" i="10"/>
  <c r="Q37" i="10"/>
  <c r="AE37" i="10"/>
  <c r="AS37" i="10"/>
  <c r="AS33" i="10"/>
  <c r="AE29" i="10"/>
  <c r="AR252" i="3"/>
  <c r="AG383" i="3"/>
  <c r="AH383" i="3"/>
  <c r="AI383" i="3"/>
  <c r="AO218" i="3"/>
  <c r="AP218" i="3"/>
  <c r="AL218" i="3"/>
  <c r="AM218" i="3"/>
  <c r="AN218" i="3"/>
  <c r="AI218" i="3"/>
  <c r="AJ218" i="3"/>
  <c r="AK218" i="3"/>
  <c r="AH218" i="3"/>
  <c r="AQ141" i="3"/>
  <c r="AR141" i="3" s="1"/>
  <c r="AC141" i="3"/>
  <c r="AD141" i="3" s="1"/>
  <c r="O141" i="3"/>
  <c r="P141" i="3" s="1"/>
  <c r="AQ37" i="3"/>
  <c r="AR37" i="3" s="1"/>
  <c r="AC37" i="3"/>
  <c r="AD37" i="3" s="1"/>
  <c r="O37" i="3"/>
  <c r="P37" i="3" s="1"/>
  <c r="R29" i="3"/>
  <c r="S29" i="3"/>
  <c r="T29" i="3"/>
  <c r="U29" i="3"/>
  <c r="V29" i="3"/>
  <c r="X29" i="3"/>
  <c r="Y29" i="3"/>
  <c r="Z29" i="3"/>
  <c r="AA29" i="3"/>
  <c r="AB29" i="3"/>
  <c r="Q29" i="3"/>
  <c r="D29" i="3"/>
  <c r="E29" i="3"/>
  <c r="F29" i="3"/>
  <c r="G29" i="3"/>
  <c r="H29" i="3"/>
  <c r="I29" i="3"/>
  <c r="J29" i="3"/>
  <c r="K29" i="3"/>
  <c r="L29" i="3"/>
  <c r="M29" i="3"/>
  <c r="N29" i="3"/>
  <c r="AE29" i="3"/>
  <c r="AF29" i="3"/>
  <c r="AG29" i="3"/>
  <c r="AH29" i="3"/>
  <c r="AQ24" i="3"/>
  <c r="AR24" i="3" s="1"/>
  <c r="AC24" i="3"/>
  <c r="AD24" i="3" s="1"/>
  <c r="O24" i="3"/>
  <c r="P24" i="3" s="1"/>
  <c r="AF386" i="3"/>
  <c r="AG206" i="3"/>
  <c r="AG202" i="3"/>
  <c r="AG180" i="3"/>
  <c r="AG173" i="3"/>
  <c r="AG159" i="3"/>
  <c r="AG154" i="3"/>
  <c r="AG129" i="3"/>
  <c r="AG124" i="3"/>
  <c r="AG105" i="3"/>
  <c r="AG93" i="3"/>
  <c r="AG86" i="3"/>
  <c r="AG77" i="3"/>
  <c r="AG68" i="3"/>
  <c r="AG63" i="3"/>
  <c r="AH386" i="3"/>
  <c r="AQ343" i="3"/>
  <c r="AR343" i="3" s="1"/>
  <c r="AQ337" i="3"/>
  <c r="AR337" i="3" s="1"/>
  <c r="AC343" i="3"/>
  <c r="AD343" i="3" s="1"/>
  <c r="AC337" i="3"/>
  <c r="AD337" i="3" s="1"/>
  <c r="O343" i="3"/>
  <c r="P343" i="3" s="1"/>
  <c r="O337" i="3"/>
  <c r="P337" i="3" s="1"/>
  <c r="AQ341" i="3"/>
  <c r="AR341" i="3" s="1"/>
  <c r="AC341" i="3"/>
  <c r="AD341" i="3" s="1"/>
  <c r="O341" i="3"/>
  <c r="P341" i="3" s="1"/>
  <c r="AQ309" i="3"/>
  <c r="AR309" i="3" s="1"/>
  <c r="AC309" i="3"/>
  <c r="AD309" i="3" s="1"/>
  <c r="O309" i="3"/>
  <c r="P309" i="3" s="1"/>
  <c r="AC197" i="3"/>
  <c r="AD197" i="3" s="1"/>
  <c r="O197" i="3"/>
  <c r="P197" i="3" s="1"/>
  <c r="AD119" i="3"/>
  <c r="AD12" i="3"/>
  <c r="AQ4" i="3"/>
  <c r="AQ12" i="3"/>
  <c r="AR12" i="3" s="1"/>
  <c r="AQ316" i="3"/>
  <c r="AR316" i="3" s="1"/>
  <c r="AC316" i="3"/>
  <c r="AD316" i="3" s="1"/>
  <c r="O316" i="3"/>
  <c r="P316" i="3" s="1"/>
  <c r="AQ344" i="3"/>
  <c r="AR344" i="3" s="1"/>
  <c r="AC344" i="3"/>
  <c r="AD344" i="3" s="1"/>
  <c r="O344" i="3"/>
  <c r="P344" i="3" s="1"/>
  <c r="AQ299" i="3"/>
  <c r="AR299" i="3" s="1"/>
  <c r="AC299" i="3"/>
  <c r="AD299" i="3" s="1"/>
  <c r="O299" i="3"/>
  <c r="P299" i="3" s="1"/>
  <c r="D218" i="3"/>
  <c r="E218" i="3"/>
  <c r="F218" i="3"/>
  <c r="G218" i="3"/>
  <c r="H218" i="3"/>
  <c r="I218" i="3"/>
  <c r="J218" i="3"/>
  <c r="K218" i="3"/>
  <c r="L218" i="3"/>
  <c r="M218" i="3"/>
  <c r="N218" i="3"/>
  <c r="C218" i="3"/>
  <c r="R218" i="3"/>
  <c r="S218" i="3"/>
  <c r="T218" i="3"/>
  <c r="U218" i="3"/>
  <c r="V218" i="3"/>
  <c r="W218" i="3"/>
  <c r="X218" i="3"/>
  <c r="Y218" i="3"/>
  <c r="Z218" i="3"/>
  <c r="AA218" i="3"/>
  <c r="AB218" i="3"/>
  <c r="Q218" i="3"/>
  <c r="AF218" i="3"/>
  <c r="AE218" i="3"/>
  <c r="AG218" i="3"/>
  <c r="AQ217" i="3"/>
  <c r="AR217" i="3" s="1"/>
  <c r="AC217" i="3"/>
  <c r="AD217" i="3" s="1"/>
  <c r="O217" i="3"/>
  <c r="P217" i="3" s="1"/>
  <c r="O138" i="3"/>
  <c r="P138" i="3" s="1"/>
  <c r="AC138" i="3"/>
  <c r="AD138" i="3" s="1"/>
  <c r="AQ138" i="3"/>
  <c r="AQ329" i="3"/>
  <c r="AR329" i="3" s="1"/>
  <c r="AC329" i="3"/>
  <c r="AD329" i="3" s="1"/>
  <c r="O329" i="3"/>
  <c r="P329" i="3" s="1"/>
  <c r="AQ349" i="3"/>
  <c r="AR349" i="3" s="1"/>
  <c r="AC349" i="3"/>
  <c r="AD349" i="3" s="1"/>
  <c r="O349" i="3"/>
  <c r="P349" i="3" s="1"/>
  <c r="AQ369" i="3"/>
  <c r="AR369" i="3" s="1"/>
  <c r="AC369" i="3"/>
  <c r="AD369" i="3" s="1"/>
  <c r="O369" i="3"/>
  <c r="P369" i="3" s="1"/>
  <c r="AJ386" i="3"/>
  <c r="AL386" i="3"/>
  <c r="AN386" i="3"/>
  <c r="AF228" i="3"/>
  <c r="AG228" i="3"/>
  <c r="AH228" i="3"/>
  <c r="AI228" i="3"/>
  <c r="AJ228" i="3"/>
  <c r="AK228" i="3"/>
  <c r="AL228" i="3"/>
  <c r="AM228" i="3"/>
  <c r="AN228" i="3"/>
  <c r="AO228" i="3"/>
  <c r="AP228" i="3"/>
  <c r="AE228" i="3"/>
  <c r="R228" i="3"/>
  <c r="S228" i="3"/>
  <c r="T228" i="3"/>
  <c r="U228" i="3"/>
  <c r="V228" i="3"/>
  <c r="W228" i="3"/>
  <c r="X228" i="3"/>
  <c r="Y228" i="3"/>
  <c r="Z228" i="3"/>
  <c r="AA228" i="3"/>
  <c r="AB228" i="3"/>
  <c r="Q228" i="3"/>
  <c r="AQ227" i="3"/>
  <c r="AC227" i="3"/>
  <c r="O227" i="3"/>
  <c r="P227" i="3" s="1"/>
  <c r="D228" i="3"/>
  <c r="E228" i="3"/>
  <c r="F228" i="3"/>
  <c r="G228" i="3"/>
  <c r="H228" i="3"/>
  <c r="I228" i="3"/>
  <c r="J228" i="3"/>
  <c r="K228" i="3"/>
  <c r="L228" i="3"/>
  <c r="M228" i="3"/>
  <c r="N228" i="3"/>
  <c r="C228" i="3"/>
  <c r="AQ196" i="3"/>
  <c r="AR196" i="3" s="1"/>
  <c r="AC196" i="3"/>
  <c r="AD196" i="3" s="1"/>
  <c r="O196" i="3"/>
  <c r="P196" i="3" s="1"/>
  <c r="AQ188" i="3"/>
  <c r="AR188" i="3" s="1"/>
  <c r="AC188" i="3"/>
  <c r="AD188" i="3" s="1"/>
  <c r="O188" i="3"/>
  <c r="P188" i="3" s="1"/>
  <c r="AF189" i="3"/>
  <c r="AG189" i="3"/>
  <c r="AH189" i="3"/>
  <c r="AI189" i="3"/>
  <c r="AJ189" i="3"/>
  <c r="AK189" i="3"/>
  <c r="AL189" i="3"/>
  <c r="AM189" i="3"/>
  <c r="AN189" i="3"/>
  <c r="AO189" i="3"/>
  <c r="AP189" i="3"/>
  <c r="AE189" i="3"/>
  <c r="R189" i="3"/>
  <c r="S189" i="3"/>
  <c r="T189" i="3"/>
  <c r="U189" i="3"/>
  <c r="V189" i="3"/>
  <c r="W189" i="3"/>
  <c r="X189" i="3"/>
  <c r="Y189" i="3"/>
  <c r="Z189" i="3"/>
  <c r="AA189" i="3"/>
  <c r="AB189" i="3"/>
  <c r="Q189" i="3"/>
  <c r="D189" i="3"/>
  <c r="E189" i="3"/>
  <c r="F189" i="3"/>
  <c r="G189" i="3"/>
  <c r="H189" i="3"/>
  <c r="I189" i="3"/>
  <c r="J189" i="3"/>
  <c r="K189" i="3"/>
  <c r="L189" i="3"/>
  <c r="M189" i="3"/>
  <c r="N189" i="3"/>
  <c r="C189" i="3"/>
  <c r="AQ153" i="3"/>
  <c r="AH154" i="3"/>
  <c r="AI154" i="3"/>
  <c r="AJ154" i="3"/>
  <c r="AK154" i="3"/>
  <c r="AL154" i="3"/>
  <c r="AM154" i="3"/>
  <c r="AN154" i="3"/>
  <c r="AO154" i="3"/>
  <c r="AP154" i="3"/>
  <c r="AF154" i="3"/>
  <c r="AE154" i="3"/>
  <c r="Q154" i="3"/>
  <c r="R154" i="3"/>
  <c r="S154" i="3"/>
  <c r="T154" i="3"/>
  <c r="U154" i="3"/>
  <c r="V154" i="3"/>
  <c r="W154" i="3"/>
  <c r="X154" i="3"/>
  <c r="Y154" i="3"/>
  <c r="Z154" i="3"/>
  <c r="AA154" i="3"/>
  <c r="AC153" i="3"/>
  <c r="AD153" i="3" s="1"/>
  <c r="C154" i="3"/>
  <c r="D154" i="3"/>
  <c r="E154" i="3"/>
  <c r="F154" i="3"/>
  <c r="G154" i="3"/>
  <c r="H154" i="3"/>
  <c r="I154" i="3"/>
  <c r="J154" i="3"/>
  <c r="K154" i="3"/>
  <c r="L154" i="3"/>
  <c r="M154" i="3"/>
  <c r="N154" i="3"/>
  <c r="O153" i="3"/>
  <c r="P153" i="3" s="1"/>
  <c r="AQ83" i="3"/>
  <c r="AR83" i="3" s="1"/>
  <c r="AC83" i="3"/>
  <c r="AD83" i="3" s="1"/>
  <c r="O83" i="3"/>
  <c r="P83" i="3" s="1"/>
  <c r="AQ61" i="3"/>
  <c r="AR61" i="3" s="1"/>
  <c r="AQ60" i="3"/>
  <c r="AR60" i="3" s="1"/>
  <c r="AC61" i="3"/>
  <c r="AD61" i="3" s="1"/>
  <c r="P61" i="3"/>
  <c r="AE383" i="3"/>
  <c r="AQ265" i="3"/>
  <c r="AR265" i="3" s="1"/>
  <c r="AF266" i="3"/>
  <c r="AG266" i="3"/>
  <c r="AH266" i="3"/>
  <c r="AI266" i="3"/>
  <c r="AJ266" i="3"/>
  <c r="AK266" i="3"/>
  <c r="AL266" i="3"/>
  <c r="AM266" i="3"/>
  <c r="AN266" i="3"/>
  <c r="AO266" i="3"/>
  <c r="AP266" i="3"/>
  <c r="AE266" i="3"/>
  <c r="R266" i="3"/>
  <c r="S266" i="3"/>
  <c r="T266" i="3"/>
  <c r="U266" i="3"/>
  <c r="V266" i="3"/>
  <c r="W266" i="3"/>
  <c r="X266" i="3"/>
  <c r="Y266" i="3"/>
  <c r="Z266" i="3"/>
  <c r="AA266" i="3"/>
  <c r="Q266" i="3"/>
  <c r="H266" i="3"/>
  <c r="I266" i="3"/>
  <c r="J266" i="3"/>
  <c r="K266" i="3"/>
  <c r="L266" i="3"/>
  <c r="M266" i="3"/>
  <c r="N266" i="3"/>
  <c r="G266" i="3"/>
  <c r="O265" i="3"/>
  <c r="P265" i="3" s="1"/>
  <c r="J105" i="3"/>
  <c r="D105" i="3"/>
  <c r="E105" i="3"/>
  <c r="F105" i="3"/>
  <c r="G105" i="3"/>
  <c r="H105" i="3"/>
  <c r="I105" i="3"/>
  <c r="K105" i="3"/>
  <c r="L105" i="3"/>
  <c r="M105" i="3"/>
  <c r="N105" i="3"/>
  <c r="C105" i="3"/>
  <c r="AC104" i="3"/>
  <c r="AD104" i="3" s="1"/>
  <c r="R105" i="3"/>
  <c r="S105" i="3"/>
  <c r="T105" i="3"/>
  <c r="U105" i="3"/>
  <c r="V105" i="3"/>
  <c r="W105" i="3"/>
  <c r="X105" i="3"/>
  <c r="Y105" i="3"/>
  <c r="Z105" i="3"/>
  <c r="AA105" i="3"/>
  <c r="AB105" i="3"/>
  <c r="Q105" i="3"/>
  <c r="O104" i="3"/>
  <c r="P104" i="3" s="1"/>
  <c r="AF105" i="3"/>
  <c r="AH105" i="3"/>
  <c r="AI105" i="3"/>
  <c r="AJ105" i="3"/>
  <c r="AK105" i="3"/>
  <c r="AL105" i="3"/>
  <c r="AM105" i="3"/>
  <c r="AN105" i="3"/>
  <c r="AO105" i="3"/>
  <c r="AP105" i="3"/>
  <c r="AE105" i="3"/>
  <c r="AQ104" i="3"/>
  <c r="AR104" i="3" s="1"/>
  <c r="O52" i="3"/>
  <c r="P52" i="3" s="1"/>
  <c r="AC52" i="3"/>
  <c r="AD52" i="3" s="1"/>
  <c r="AQ52" i="3"/>
  <c r="AR52" i="3" s="1"/>
  <c r="AF53" i="3"/>
  <c r="AG53" i="3"/>
  <c r="AH53" i="3"/>
  <c r="AI53" i="3"/>
  <c r="AJ53" i="3"/>
  <c r="AK53" i="3"/>
  <c r="AL53" i="3"/>
  <c r="AM53" i="3"/>
  <c r="AN53" i="3"/>
  <c r="AO53" i="3"/>
  <c r="AP53" i="3"/>
  <c r="AE53" i="3"/>
  <c r="R53" i="3"/>
  <c r="S53" i="3"/>
  <c r="T53" i="3"/>
  <c r="U53" i="3"/>
  <c r="V53" i="3"/>
  <c r="W53" i="3"/>
  <c r="X53" i="3"/>
  <c r="Y53" i="3"/>
  <c r="Z53" i="3"/>
  <c r="AA53" i="3"/>
  <c r="AB53" i="3"/>
  <c r="Q53" i="3"/>
  <c r="N53" i="3"/>
  <c r="D53" i="3"/>
  <c r="E53" i="3"/>
  <c r="F53" i="3"/>
  <c r="G53" i="3"/>
  <c r="H53" i="3"/>
  <c r="I53" i="3"/>
  <c r="J53" i="3"/>
  <c r="K53" i="3"/>
  <c r="L53" i="3"/>
  <c r="M53" i="3"/>
  <c r="AG46" i="3"/>
  <c r="AH46" i="3"/>
  <c r="AI46" i="3"/>
  <c r="AJ46" i="3"/>
  <c r="AK46" i="3"/>
  <c r="AL46" i="3"/>
  <c r="AM46" i="3"/>
  <c r="AN46" i="3"/>
  <c r="AO46" i="3"/>
  <c r="AP46" i="3"/>
  <c r="AF46" i="3"/>
  <c r="AE46" i="3"/>
  <c r="AQ11" i="3"/>
  <c r="AC11" i="3"/>
  <c r="AD11" i="3" s="1"/>
  <c r="AP387" i="3"/>
  <c r="AO387" i="3"/>
  <c r="AN387" i="3"/>
  <c r="AL387" i="3"/>
  <c r="AK387" i="3"/>
  <c r="AJ387" i="3"/>
  <c r="AI387" i="3"/>
  <c r="AG387" i="3"/>
  <c r="AF387" i="3"/>
  <c r="AE387" i="3"/>
  <c r="AP386" i="3"/>
  <c r="AQ339" i="3"/>
  <c r="AR339" i="3" s="1"/>
  <c r="AQ333" i="3"/>
  <c r="AR333" i="3" s="1"/>
  <c r="AQ332" i="3"/>
  <c r="AR332" i="3" s="1"/>
  <c r="AQ310" i="3"/>
  <c r="AR310" i="3" s="1"/>
  <c r="AQ350" i="3"/>
  <c r="AR350" i="3" s="1"/>
  <c r="AQ314" i="3"/>
  <c r="AR314" i="3" s="1"/>
  <c r="AQ353" i="3"/>
  <c r="AR353" i="3" s="1"/>
  <c r="AQ352" i="3"/>
  <c r="AR352" i="3" s="1"/>
  <c r="AQ327" i="3"/>
  <c r="AR327" i="3" s="1"/>
  <c r="AQ351" i="3"/>
  <c r="AR351" i="3" s="1"/>
  <c r="AQ342" i="3"/>
  <c r="AR342" i="3" s="1"/>
  <c r="AQ324" i="3"/>
  <c r="AR324" i="3" s="1"/>
  <c r="AQ334" i="3"/>
  <c r="AR334" i="3" s="1"/>
  <c r="AQ348" i="3"/>
  <c r="AR348" i="3" s="1"/>
  <c r="AQ319" i="3"/>
  <c r="AR319" i="3" s="1"/>
  <c r="AQ320" i="3"/>
  <c r="AR320" i="3" s="1"/>
  <c r="AQ326" i="3"/>
  <c r="AR326" i="3" s="1"/>
  <c r="AQ313" i="3"/>
  <c r="AR313" i="3" s="1"/>
  <c r="AQ305" i="3"/>
  <c r="AR305" i="3" s="1"/>
  <c r="AQ321" i="3"/>
  <c r="AR321" i="3" s="1"/>
  <c r="AQ323" i="3"/>
  <c r="AR323" i="3" s="1"/>
  <c r="AQ312" i="3"/>
  <c r="AR312" i="3" s="1"/>
  <c r="AQ317" i="3"/>
  <c r="AR317" i="3" s="1"/>
  <c r="AQ322" i="3"/>
  <c r="AR322" i="3" s="1"/>
  <c r="AQ311" i="3"/>
  <c r="AR311" i="3" s="1"/>
  <c r="AQ308" i="3"/>
  <c r="AR308" i="3" s="1"/>
  <c r="AQ307" i="3"/>
  <c r="AR307" i="3" s="1"/>
  <c r="AQ306" i="3"/>
  <c r="AR306" i="3" s="1"/>
  <c r="AQ304" i="3"/>
  <c r="AR304" i="3" s="1"/>
  <c r="AP302" i="3"/>
  <c r="AO302" i="3"/>
  <c r="AN302" i="3"/>
  <c r="AM302" i="3"/>
  <c r="AL302" i="3"/>
  <c r="AK302" i="3"/>
  <c r="AJ302" i="3"/>
  <c r="AI302" i="3"/>
  <c r="AH302" i="3"/>
  <c r="AG302" i="3"/>
  <c r="AF302" i="3"/>
  <c r="AE302" i="3"/>
  <c r="AQ301" i="3"/>
  <c r="AR301" i="3" s="1"/>
  <c r="AQ298" i="3"/>
  <c r="AR298" i="3" s="1"/>
  <c r="AQ297" i="3"/>
  <c r="AQ290" i="3"/>
  <c r="AQ295" i="3" s="1"/>
  <c r="AP288" i="3"/>
  <c r="AO288" i="3"/>
  <c r="AN288" i="3"/>
  <c r="AM288" i="3"/>
  <c r="AL288" i="3"/>
  <c r="AK288" i="3"/>
  <c r="AJ288" i="3"/>
  <c r="AI288" i="3"/>
  <c r="AH288" i="3"/>
  <c r="AG288" i="3"/>
  <c r="AF288" i="3"/>
  <c r="AE288" i="3"/>
  <c r="AQ287" i="3"/>
  <c r="AR287" i="3" s="1"/>
  <c r="AQ285" i="3"/>
  <c r="AR285" i="3" s="1"/>
  <c r="AQ284" i="3"/>
  <c r="AR284" i="3" s="1"/>
  <c r="AQ283" i="3"/>
  <c r="AR283" i="3" s="1"/>
  <c r="AQ282" i="3"/>
  <c r="AP280" i="3"/>
  <c r="AO280" i="3"/>
  <c r="AN280" i="3"/>
  <c r="AM280" i="3"/>
  <c r="AL280" i="3"/>
  <c r="AK280" i="3"/>
  <c r="AJ280" i="3"/>
  <c r="AI280" i="3"/>
  <c r="AH280" i="3"/>
  <c r="AG280" i="3"/>
  <c r="AF280" i="3"/>
  <c r="AE280" i="3"/>
  <c r="AQ279" i="3"/>
  <c r="AR279" i="3" s="1"/>
  <c r="AQ276" i="3"/>
  <c r="AR276" i="3" s="1"/>
  <c r="AQ275" i="3"/>
  <c r="AR275" i="3" s="1"/>
  <c r="AQ274" i="3"/>
  <c r="AR274" i="3" s="1"/>
  <c r="AQ273" i="3"/>
  <c r="AP271" i="3"/>
  <c r="AO271" i="3"/>
  <c r="AN271" i="3"/>
  <c r="AM271" i="3"/>
  <c r="AL271" i="3"/>
  <c r="AK271" i="3"/>
  <c r="AJ271" i="3"/>
  <c r="AI271" i="3"/>
  <c r="AH271" i="3"/>
  <c r="AG271" i="3"/>
  <c r="AF271" i="3"/>
  <c r="AE271" i="3"/>
  <c r="AQ270" i="3"/>
  <c r="AR270" i="3" s="1"/>
  <c r="AQ269" i="3"/>
  <c r="AR269" i="3" s="1"/>
  <c r="AQ268" i="3"/>
  <c r="AQ262" i="3"/>
  <c r="AP260" i="3"/>
  <c r="AO260" i="3"/>
  <c r="AN260" i="3"/>
  <c r="AM260" i="3"/>
  <c r="AL260" i="3"/>
  <c r="AK260" i="3"/>
  <c r="AJ260" i="3"/>
  <c r="AI260" i="3"/>
  <c r="AH260" i="3"/>
  <c r="AG260" i="3"/>
  <c r="AF260" i="3"/>
  <c r="AE260" i="3"/>
  <c r="AQ259" i="3"/>
  <c r="AR259" i="3" s="1"/>
  <c r="AQ255" i="3"/>
  <c r="AQ251" i="3"/>
  <c r="AQ253" i="3" s="1"/>
  <c r="AP249" i="3"/>
  <c r="AO249" i="3"/>
  <c r="AN249" i="3"/>
  <c r="AM249" i="3"/>
  <c r="AL249" i="3"/>
  <c r="AK249" i="3"/>
  <c r="AJ249" i="3"/>
  <c r="AI249" i="3"/>
  <c r="AH249" i="3"/>
  <c r="AG249" i="3"/>
  <c r="AF249" i="3"/>
  <c r="AE249" i="3"/>
  <c r="AQ248" i="3"/>
  <c r="AR248" i="3" s="1"/>
  <c r="AQ246" i="3"/>
  <c r="AR246" i="3" s="1"/>
  <c r="AQ245" i="3"/>
  <c r="AR245" i="3" s="1"/>
  <c r="AQ244" i="3"/>
  <c r="AP242" i="3"/>
  <c r="AO242" i="3"/>
  <c r="AN242" i="3"/>
  <c r="AM242" i="3"/>
  <c r="AL242" i="3"/>
  <c r="AK242" i="3"/>
  <c r="AJ242" i="3"/>
  <c r="AI242" i="3"/>
  <c r="AH242" i="3"/>
  <c r="AG242" i="3"/>
  <c r="AF242" i="3"/>
  <c r="AE242" i="3"/>
  <c r="AQ241" i="3"/>
  <c r="AQ242" i="3" s="1"/>
  <c r="AP239" i="3"/>
  <c r="AO239" i="3"/>
  <c r="AN239" i="3"/>
  <c r="AM239" i="3"/>
  <c r="AL239" i="3"/>
  <c r="AK239" i="3"/>
  <c r="AJ239" i="3"/>
  <c r="AI239" i="3"/>
  <c r="AH239" i="3"/>
  <c r="AG239" i="3"/>
  <c r="AF239" i="3"/>
  <c r="AE239" i="3"/>
  <c r="AQ238" i="3"/>
  <c r="AR238" i="3" s="1"/>
  <c r="AQ235" i="3"/>
  <c r="AR235" i="3" s="1"/>
  <c r="AQ234" i="3"/>
  <c r="AR234" i="3" s="1"/>
  <c r="AQ233" i="3"/>
  <c r="AR233" i="3" s="1"/>
  <c r="AQ232" i="3"/>
  <c r="AR232" i="3" s="1"/>
  <c r="AQ231" i="3"/>
  <c r="AR231" i="3" s="1"/>
  <c r="AQ230" i="3"/>
  <c r="AQ224" i="3"/>
  <c r="AR224" i="3" s="1"/>
  <c r="AQ223" i="3"/>
  <c r="AR223" i="3" s="1"/>
  <c r="AQ222" i="3"/>
  <c r="AR222" i="3" s="1"/>
  <c r="AQ221" i="3"/>
  <c r="AR221" i="3" s="1"/>
  <c r="AQ220" i="3"/>
  <c r="AQ214" i="3"/>
  <c r="AR214" i="3" s="1"/>
  <c r="AQ213" i="3"/>
  <c r="AR213" i="3" s="1"/>
  <c r="AQ212" i="3"/>
  <c r="AP210" i="3"/>
  <c r="AO210" i="3"/>
  <c r="AN210" i="3"/>
  <c r="AM210" i="3"/>
  <c r="AL210" i="3"/>
  <c r="AK210" i="3"/>
  <c r="AJ210" i="3"/>
  <c r="AI210" i="3"/>
  <c r="AH210" i="3"/>
  <c r="AG210" i="3"/>
  <c r="AF210" i="3"/>
  <c r="AE210" i="3"/>
  <c r="AQ208" i="3"/>
  <c r="AQ210" i="3" s="1"/>
  <c r="AP206" i="3"/>
  <c r="AO206" i="3"/>
  <c r="AN206" i="3"/>
  <c r="AM206" i="3"/>
  <c r="AL206" i="3"/>
  <c r="AK206" i="3"/>
  <c r="AJ206" i="3"/>
  <c r="AI206" i="3"/>
  <c r="AH206" i="3"/>
  <c r="AF206" i="3"/>
  <c r="AE206" i="3"/>
  <c r="AQ205" i="3"/>
  <c r="AR205" i="3" s="1"/>
  <c r="AQ204" i="3"/>
  <c r="AP202" i="3"/>
  <c r="AO202" i="3"/>
  <c r="AN202" i="3"/>
  <c r="AM202" i="3"/>
  <c r="AL202" i="3"/>
  <c r="AK202" i="3"/>
  <c r="AJ202" i="3"/>
  <c r="AI202" i="3"/>
  <c r="AH202" i="3"/>
  <c r="AF202" i="3"/>
  <c r="AE202" i="3"/>
  <c r="AQ201" i="3"/>
  <c r="AQ202" i="3" s="1"/>
  <c r="AP199" i="3"/>
  <c r="AO199" i="3"/>
  <c r="AN199" i="3"/>
  <c r="AM199" i="3"/>
  <c r="AL199" i="3"/>
  <c r="AK199" i="3"/>
  <c r="AJ199" i="3"/>
  <c r="AI199" i="3"/>
  <c r="AH199" i="3"/>
  <c r="AG199" i="3"/>
  <c r="AF199" i="3"/>
  <c r="AE199" i="3"/>
  <c r="AQ198" i="3"/>
  <c r="AR198" i="3" s="1"/>
  <c r="AQ195" i="3"/>
  <c r="AP193" i="3"/>
  <c r="AO193" i="3"/>
  <c r="AN193" i="3"/>
  <c r="AM193" i="3"/>
  <c r="AL193" i="3"/>
  <c r="AK193" i="3"/>
  <c r="AJ193" i="3"/>
  <c r="AI193" i="3"/>
  <c r="AH193" i="3"/>
  <c r="AG193" i="3"/>
  <c r="AF193" i="3"/>
  <c r="AE193" i="3"/>
  <c r="AQ192" i="3"/>
  <c r="AR192" i="3" s="1"/>
  <c r="AQ191" i="3"/>
  <c r="AQ187" i="3"/>
  <c r="AP185" i="3"/>
  <c r="AO185" i="3"/>
  <c r="AN185" i="3"/>
  <c r="AM185" i="3"/>
  <c r="AL185" i="3"/>
  <c r="AK185" i="3"/>
  <c r="AJ185" i="3"/>
  <c r="AI185" i="3"/>
  <c r="AH185" i="3"/>
  <c r="AG185" i="3"/>
  <c r="AF185" i="3"/>
  <c r="AE185" i="3"/>
  <c r="AQ184" i="3"/>
  <c r="AR184" i="3" s="1"/>
  <c r="AQ183" i="3"/>
  <c r="AR183" i="3" s="1"/>
  <c r="AQ182" i="3"/>
  <c r="AP180" i="3"/>
  <c r="AO180" i="3"/>
  <c r="AN180" i="3"/>
  <c r="AM180" i="3"/>
  <c r="AL180" i="3"/>
  <c r="AK180" i="3"/>
  <c r="AJ180" i="3"/>
  <c r="AI180" i="3"/>
  <c r="AH180" i="3"/>
  <c r="AF180" i="3"/>
  <c r="AE180" i="3"/>
  <c r="AQ179" i="3"/>
  <c r="AR179" i="3" s="1"/>
  <c r="AQ176" i="3"/>
  <c r="AR176" i="3" s="1"/>
  <c r="AQ175" i="3"/>
  <c r="AP173" i="3"/>
  <c r="AO173" i="3"/>
  <c r="AN173" i="3"/>
  <c r="AM173" i="3"/>
  <c r="AL173" i="3"/>
  <c r="AK173" i="3"/>
  <c r="AJ173" i="3"/>
  <c r="AI173" i="3"/>
  <c r="AH173" i="3"/>
  <c r="AF173" i="3"/>
  <c r="AE173" i="3"/>
  <c r="AQ172" i="3"/>
  <c r="AR172" i="3" s="1"/>
  <c r="AQ168" i="3"/>
  <c r="AR168" i="3" s="1"/>
  <c r="AQ167" i="3"/>
  <c r="AR167" i="3" s="1"/>
  <c r="AQ166" i="3"/>
  <c r="AR166" i="3" s="1"/>
  <c r="AQ165" i="3"/>
  <c r="AR165" i="3" s="1"/>
  <c r="AQ164" i="3"/>
  <c r="AR164" i="3" s="1"/>
  <c r="AQ163" i="3"/>
  <c r="AR163" i="3" s="1"/>
  <c r="AQ162" i="3"/>
  <c r="AR162" i="3" s="1"/>
  <c r="AQ161" i="3"/>
  <c r="AP159" i="3"/>
  <c r="AO159" i="3"/>
  <c r="AN159" i="3"/>
  <c r="AM159" i="3"/>
  <c r="AL159" i="3"/>
  <c r="AK159" i="3"/>
  <c r="AJ159" i="3"/>
  <c r="AI159" i="3"/>
  <c r="AH159" i="3"/>
  <c r="AF159" i="3"/>
  <c r="AE159" i="3"/>
  <c r="AQ158" i="3"/>
  <c r="AR158" i="3" s="1"/>
  <c r="AQ157" i="3"/>
  <c r="AR157" i="3" s="1"/>
  <c r="AQ156" i="3"/>
  <c r="AQ152" i="3"/>
  <c r="AR152" i="3" s="1"/>
  <c r="AQ151" i="3"/>
  <c r="AR151" i="3" s="1"/>
  <c r="AQ150" i="3"/>
  <c r="AR150" i="3" s="1"/>
  <c r="AQ149" i="3"/>
  <c r="AR149" i="3" s="1"/>
  <c r="AQ148" i="3"/>
  <c r="AQ143" i="3"/>
  <c r="AR143" i="3" s="1"/>
  <c r="AQ140" i="3"/>
  <c r="AR140" i="3" s="1"/>
  <c r="AQ139" i="3"/>
  <c r="AR139" i="3" s="1"/>
  <c r="AQ137" i="3"/>
  <c r="AR137" i="3" s="1"/>
  <c r="AQ136" i="3"/>
  <c r="AR136" i="3" s="1"/>
  <c r="AQ135" i="3"/>
  <c r="AR135" i="3" s="1"/>
  <c r="AQ134" i="3"/>
  <c r="AR134" i="3" s="1"/>
  <c r="AQ133" i="3"/>
  <c r="AR133" i="3" s="1"/>
  <c r="AQ132" i="3"/>
  <c r="AR132" i="3" s="1"/>
  <c r="AQ131" i="3"/>
  <c r="AP129" i="3"/>
  <c r="AO129" i="3"/>
  <c r="AN129" i="3"/>
  <c r="AM129" i="3"/>
  <c r="AL129" i="3"/>
  <c r="AK129" i="3"/>
  <c r="AJ129" i="3"/>
  <c r="AI129" i="3"/>
  <c r="AH129" i="3"/>
  <c r="AF129" i="3"/>
  <c r="AE129" i="3"/>
  <c r="AQ128" i="3"/>
  <c r="AR128" i="3" s="1"/>
  <c r="AQ127" i="3"/>
  <c r="AR127" i="3" s="1"/>
  <c r="AQ126" i="3"/>
  <c r="AP124" i="3"/>
  <c r="AO124" i="3"/>
  <c r="AN124" i="3"/>
  <c r="AM124" i="3"/>
  <c r="AL124" i="3"/>
  <c r="AK124" i="3"/>
  <c r="AJ124" i="3"/>
  <c r="AI124" i="3"/>
  <c r="AH124" i="3"/>
  <c r="AF124" i="3"/>
  <c r="AE124" i="3"/>
  <c r="AQ123" i="3"/>
  <c r="AR123" i="3" s="1"/>
  <c r="AQ117" i="3"/>
  <c r="AR117" i="3" s="1"/>
  <c r="AQ116" i="3"/>
  <c r="AR116" i="3" s="1"/>
  <c r="AQ115" i="3"/>
  <c r="AR115" i="3" s="1"/>
  <c r="AQ114" i="3"/>
  <c r="AR114" i="3" s="1"/>
  <c r="AQ113" i="3"/>
  <c r="AR113" i="3" s="1"/>
  <c r="AQ112" i="3"/>
  <c r="AR112" i="3" s="1"/>
  <c r="AQ111" i="3"/>
  <c r="AR111" i="3" s="1"/>
  <c r="AQ110" i="3"/>
  <c r="AR110" i="3" s="1"/>
  <c r="AQ109" i="3"/>
  <c r="AR109" i="3" s="1"/>
  <c r="AQ108" i="3"/>
  <c r="AR108" i="3" s="1"/>
  <c r="AQ107" i="3"/>
  <c r="AQ100" i="3"/>
  <c r="AR100" i="3" s="1"/>
  <c r="AQ99" i="3"/>
  <c r="AR99" i="3" s="1"/>
  <c r="AQ98" i="3"/>
  <c r="AR98" i="3" s="1"/>
  <c r="AQ97" i="3"/>
  <c r="AR97" i="3" s="1"/>
  <c r="AQ96" i="3"/>
  <c r="AR96" i="3" s="1"/>
  <c r="AQ95" i="3"/>
  <c r="AP93" i="3"/>
  <c r="AO93" i="3"/>
  <c r="AN93" i="3"/>
  <c r="AM93" i="3"/>
  <c r="AL93" i="3"/>
  <c r="AK93" i="3"/>
  <c r="AJ93" i="3"/>
  <c r="AI93" i="3"/>
  <c r="AH93" i="3"/>
  <c r="AF93" i="3"/>
  <c r="AE93" i="3"/>
  <c r="AQ92" i="3"/>
  <c r="AR92" i="3" s="1"/>
  <c r="AQ89" i="3"/>
  <c r="AR89" i="3" s="1"/>
  <c r="AQ88" i="3"/>
  <c r="AP86" i="3"/>
  <c r="AO86" i="3"/>
  <c r="AN86" i="3"/>
  <c r="AM86" i="3"/>
  <c r="AL86" i="3"/>
  <c r="AK86" i="3"/>
  <c r="AJ86" i="3"/>
  <c r="AI86" i="3"/>
  <c r="AH86" i="3"/>
  <c r="AF86" i="3"/>
  <c r="AE86" i="3"/>
  <c r="AQ85" i="3"/>
  <c r="AR85" i="3" s="1"/>
  <c r="AQ82" i="3"/>
  <c r="AR82" i="3" s="1"/>
  <c r="AQ81" i="3"/>
  <c r="AR81" i="3" s="1"/>
  <c r="AQ80" i="3"/>
  <c r="AR80" i="3" s="1"/>
  <c r="AQ79" i="3"/>
  <c r="AP77" i="3"/>
  <c r="AO77" i="3"/>
  <c r="AN77" i="3"/>
  <c r="AM77" i="3"/>
  <c r="AL77" i="3"/>
  <c r="AK77" i="3"/>
  <c r="AJ77" i="3"/>
  <c r="AI77" i="3"/>
  <c r="AH77" i="3"/>
  <c r="AF77" i="3"/>
  <c r="AE77" i="3"/>
  <c r="AQ76" i="3"/>
  <c r="AR76" i="3" s="1"/>
  <c r="AQ74" i="3"/>
  <c r="AR74" i="3" s="1"/>
  <c r="AQ73" i="3"/>
  <c r="AR73" i="3" s="1"/>
  <c r="AQ72" i="3"/>
  <c r="AR72" i="3" s="1"/>
  <c r="AQ71" i="3"/>
  <c r="AR71" i="3" s="1"/>
  <c r="AQ70" i="3"/>
  <c r="AP68" i="3"/>
  <c r="AO68" i="3"/>
  <c r="AN68" i="3"/>
  <c r="AM68" i="3"/>
  <c r="AL68" i="3"/>
  <c r="AK68" i="3"/>
  <c r="AJ68" i="3"/>
  <c r="AI68" i="3"/>
  <c r="AH68" i="3"/>
  <c r="AF68" i="3"/>
  <c r="AE68" i="3"/>
  <c r="AQ67" i="3"/>
  <c r="AR67" i="3" s="1"/>
  <c r="AQ66" i="3"/>
  <c r="AR66" i="3" s="1"/>
  <c r="AQ65" i="3"/>
  <c r="AP63" i="3"/>
  <c r="AO63" i="3"/>
  <c r="AN63" i="3"/>
  <c r="AM63" i="3"/>
  <c r="AL63" i="3"/>
  <c r="AK63" i="3"/>
  <c r="AJ63" i="3"/>
  <c r="AI63" i="3"/>
  <c r="AH63" i="3"/>
  <c r="AF63" i="3"/>
  <c r="AE63" i="3"/>
  <c r="AQ62" i="3"/>
  <c r="AR62" i="3" s="1"/>
  <c r="AQ59" i="3"/>
  <c r="AR59" i="3" s="1"/>
  <c r="AQ58" i="3"/>
  <c r="AR58" i="3" s="1"/>
  <c r="AQ57" i="3"/>
  <c r="AR57" i="3" s="1"/>
  <c r="AQ56" i="3"/>
  <c r="AR56" i="3" s="1"/>
  <c r="AQ55" i="3"/>
  <c r="AQ49" i="3"/>
  <c r="AR49" i="3" s="1"/>
  <c r="AQ48" i="3"/>
  <c r="AQ42" i="3"/>
  <c r="AR42" i="3" s="1"/>
  <c r="AQ41" i="3"/>
  <c r="AR41" i="3" s="1"/>
  <c r="AQ40" i="3"/>
  <c r="AR40" i="3" s="1"/>
  <c r="AQ36" i="3"/>
  <c r="AR36" i="3" s="1"/>
  <c r="AQ35" i="3"/>
  <c r="AR35" i="3" s="1"/>
  <c r="AQ34" i="3"/>
  <c r="AR34" i="3" s="1"/>
  <c r="AQ33" i="3"/>
  <c r="AQ32" i="3"/>
  <c r="AR32" i="3" s="1"/>
  <c r="AQ31" i="3"/>
  <c r="AQ23" i="3"/>
  <c r="AR23" i="3" s="1"/>
  <c r="AQ22" i="3"/>
  <c r="AQ21" i="3"/>
  <c r="AR21" i="3" s="1"/>
  <c r="AQ20" i="3"/>
  <c r="AR20" i="3" s="1"/>
  <c r="AQ19" i="3"/>
  <c r="AR19" i="3" s="1"/>
  <c r="AQ18" i="3"/>
  <c r="AR18" i="3" s="1"/>
  <c r="AQ17" i="3"/>
  <c r="AQ10" i="3"/>
  <c r="AR10" i="3" s="1"/>
  <c r="AQ9" i="3"/>
  <c r="AR9" i="3" s="1"/>
  <c r="AQ8" i="3"/>
  <c r="AR8" i="3" s="1"/>
  <c r="AQ7" i="3"/>
  <c r="AR7" i="3" s="1"/>
  <c r="AQ6" i="3"/>
  <c r="AR6" i="3" s="1"/>
  <c r="AQ5" i="3"/>
  <c r="AR5" i="3" s="1"/>
  <c r="AB387" i="3"/>
  <c r="T383" i="3"/>
  <c r="X386" i="3"/>
  <c r="Z386" i="3"/>
  <c r="AA383" i="3"/>
  <c r="AB383" i="3"/>
  <c r="AC382" i="3"/>
  <c r="AD382" i="3" s="1"/>
  <c r="AC339" i="3"/>
  <c r="AD339" i="3" s="1"/>
  <c r="O339" i="3"/>
  <c r="P339" i="3" s="1"/>
  <c r="AB302" i="3"/>
  <c r="AB260" i="3"/>
  <c r="AB249" i="3"/>
  <c r="AB242" i="3"/>
  <c r="AB239" i="3"/>
  <c r="AB210" i="3"/>
  <c r="AB206" i="3"/>
  <c r="AB202" i="3"/>
  <c r="AB199" i="3"/>
  <c r="AB193" i="3"/>
  <c r="AB185" i="3"/>
  <c r="AB180" i="3"/>
  <c r="AC172" i="3"/>
  <c r="AD172" i="3" s="1"/>
  <c r="R173" i="3"/>
  <c r="S173" i="3"/>
  <c r="T173" i="3"/>
  <c r="U173" i="3"/>
  <c r="V173" i="3"/>
  <c r="W173" i="3"/>
  <c r="X173" i="3"/>
  <c r="Y173" i="3"/>
  <c r="Z173" i="3"/>
  <c r="AA173" i="3"/>
  <c r="AB173" i="3"/>
  <c r="Q173" i="3"/>
  <c r="C173" i="3"/>
  <c r="D173" i="3"/>
  <c r="E173" i="3"/>
  <c r="F173" i="3"/>
  <c r="G173" i="3"/>
  <c r="H173" i="3"/>
  <c r="I173" i="3"/>
  <c r="J173" i="3"/>
  <c r="K173" i="3"/>
  <c r="L173" i="3"/>
  <c r="M173" i="3"/>
  <c r="N173" i="3"/>
  <c r="O172" i="3"/>
  <c r="P172" i="3" s="1"/>
  <c r="AB159" i="3"/>
  <c r="AB129" i="3"/>
  <c r="Q124" i="3"/>
  <c r="R124" i="3"/>
  <c r="S124" i="3"/>
  <c r="T124" i="3"/>
  <c r="U124" i="3"/>
  <c r="V124" i="3"/>
  <c r="W124" i="3"/>
  <c r="X124" i="3"/>
  <c r="Y124" i="3"/>
  <c r="Z124" i="3"/>
  <c r="AA124" i="3"/>
  <c r="AB124" i="3"/>
  <c r="AD123" i="3"/>
  <c r="C124" i="3"/>
  <c r="D124" i="3"/>
  <c r="E124" i="3"/>
  <c r="F124" i="3"/>
  <c r="G124" i="3"/>
  <c r="H124" i="3"/>
  <c r="I124" i="3"/>
  <c r="J124" i="3"/>
  <c r="K124" i="3"/>
  <c r="L124" i="3"/>
  <c r="M124" i="3"/>
  <c r="N124" i="3"/>
  <c r="AB93" i="3"/>
  <c r="AB86" i="3"/>
  <c r="AB77" i="3"/>
  <c r="AB63" i="3"/>
  <c r="AB46" i="3"/>
  <c r="AA387" i="3"/>
  <c r="Y386" i="3"/>
  <c r="AC224" i="3"/>
  <c r="AD224" i="3" s="1"/>
  <c r="O224" i="3"/>
  <c r="P224" i="3" s="1"/>
  <c r="AC67" i="3"/>
  <c r="AD67" i="3" s="1"/>
  <c r="R68" i="3"/>
  <c r="S68" i="3"/>
  <c r="T68" i="3"/>
  <c r="U68" i="3"/>
  <c r="V68" i="3"/>
  <c r="W68" i="3"/>
  <c r="X68" i="3"/>
  <c r="Y68" i="3"/>
  <c r="Z68" i="3"/>
  <c r="AA68" i="3"/>
  <c r="AB68" i="3"/>
  <c r="Q68" i="3"/>
  <c r="D68" i="3"/>
  <c r="E68" i="3"/>
  <c r="F68" i="3"/>
  <c r="G68" i="3"/>
  <c r="H68" i="3"/>
  <c r="I68" i="3"/>
  <c r="J68" i="3"/>
  <c r="K68" i="3"/>
  <c r="L68" i="3"/>
  <c r="M68" i="3"/>
  <c r="N68" i="3"/>
  <c r="O67" i="3"/>
  <c r="P67" i="3" s="1"/>
  <c r="AC98" i="3"/>
  <c r="AD98" i="3" s="1"/>
  <c r="O98" i="3"/>
  <c r="P98" i="3" s="1"/>
  <c r="AA302" i="3"/>
  <c r="AA288" i="3"/>
  <c r="AA280" i="3"/>
  <c r="AA271" i="3"/>
  <c r="AA260" i="3"/>
  <c r="AA249" i="3"/>
  <c r="AA242" i="3"/>
  <c r="AA239" i="3"/>
  <c r="AA210" i="3"/>
  <c r="AA206" i="3"/>
  <c r="AA202" i="3"/>
  <c r="AA199" i="3"/>
  <c r="AA193" i="3"/>
  <c r="AA185" i="3"/>
  <c r="AA180" i="3"/>
  <c r="AA159" i="3"/>
  <c r="AA129" i="3"/>
  <c r="AA93" i="3"/>
  <c r="AA86" i="3"/>
  <c r="AA77" i="3"/>
  <c r="AA63" i="3"/>
  <c r="AA46" i="3"/>
  <c r="Z387" i="3"/>
  <c r="AC314" i="3"/>
  <c r="AD314" i="3" s="1"/>
  <c r="O314" i="3"/>
  <c r="P314" i="3" s="1"/>
  <c r="AC310" i="3"/>
  <c r="AD310" i="3" s="1"/>
  <c r="O310" i="3"/>
  <c r="P310" i="3" s="1"/>
  <c r="AC313" i="3"/>
  <c r="AD313" i="3" s="1"/>
  <c r="O313" i="3"/>
  <c r="P313" i="3" s="1"/>
  <c r="AC305" i="3"/>
  <c r="AD305" i="3" s="1"/>
  <c r="O305" i="3"/>
  <c r="P305" i="3" s="1"/>
  <c r="AC238" i="3"/>
  <c r="AD238" i="3" s="1"/>
  <c r="R239" i="3"/>
  <c r="S239" i="3"/>
  <c r="T239" i="3"/>
  <c r="U239" i="3"/>
  <c r="V239" i="3"/>
  <c r="W239" i="3"/>
  <c r="X239" i="3"/>
  <c r="Y239" i="3"/>
  <c r="Z239" i="3"/>
  <c r="Q239" i="3"/>
  <c r="O238" i="3"/>
  <c r="P238" i="3" s="1"/>
  <c r="AC192" i="3"/>
  <c r="R193" i="3"/>
  <c r="S193" i="3"/>
  <c r="T193" i="3"/>
  <c r="U193" i="3"/>
  <c r="V193" i="3"/>
  <c r="W193" i="3"/>
  <c r="X193" i="3"/>
  <c r="Y193" i="3"/>
  <c r="Z193" i="3"/>
  <c r="Q193" i="3"/>
  <c r="C193" i="3"/>
  <c r="D193" i="3"/>
  <c r="E193" i="3"/>
  <c r="F193" i="3"/>
  <c r="G193" i="3"/>
  <c r="H193" i="3"/>
  <c r="I193" i="3"/>
  <c r="J193" i="3"/>
  <c r="K193" i="3"/>
  <c r="L193" i="3"/>
  <c r="M193" i="3"/>
  <c r="N193" i="3"/>
  <c r="O192" i="3"/>
  <c r="P192" i="3" s="1"/>
  <c r="AC140" i="3"/>
  <c r="AD140" i="3" s="1"/>
  <c r="O140" i="3"/>
  <c r="P140" i="3" s="1"/>
  <c r="AC85" i="3"/>
  <c r="R86" i="3"/>
  <c r="S86" i="3"/>
  <c r="T86" i="3"/>
  <c r="U86" i="3"/>
  <c r="V86" i="3"/>
  <c r="W86" i="3"/>
  <c r="X86" i="3"/>
  <c r="Y86" i="3"/>
  <c r="Z86" i="3"/>
  <c r="Q86" i="3"/>
  <c r="O85" i="3"/>
  <c r="P85" i="3" s="1"/>
  <c r="Z302" i="3"/>
  <c r="Z288" i="3"/>
  <c r="Z280" i="3"/>
  <c r="Z271" i="3"/>
  <c r="Z260" i="3"/>
  <c r="Z249" i="3"/>
  <c r="Z242" i="3"/>
  <c r="Z210" i="3"/>
  <c r="Z206" i="3"/>
  <c r="Z202" i="3"/>
  <c r="Z199" i="3"/>
  <c r="Z185" i="3"/>
  <c r="Z180" i="3"/>
  <c r="Z159" i="3"/>
  <c r="Z129" i="3"/>
  <c r="Z93" i="3"/>
  <c r="Z77" i="3"/>
  <c r="Z63" i="3"/>
  <c r="Z46" i="3"/>
  <c r="AC41" i="3"/>
  <c r="AD41" i="3" s="1"/>
  <c r="I383" i="3"/>
  <c r="Y387" i="3"/>
  <c r="X387" i="3"/>
  <c r="O41" i="3"/>
  <c r="P41" i="3" s="1"/>
  <c r="Y302" i="3"/>
  <c r="Y288" i="3"/>
  <c r="Y280" i="3"/>
  <c r="Y271" i="3"/>
  <c r="Y260" i="3"/>
  <c r="Y249" i="3"/>
  <c r="Y242" i="3"/>
  <c r="Y210" i="3"/>
  <c r="Y206" i="3"/>
  <c r="Y202" i="3"/>
  <c r="Y199" i="3"/>
  <c r="Y185" i="3"/>
  <c r="Y180" i="3"/>
  <c r="Y159" i="3"/>
  <c r="Y129" i="3"/>
  <c r="AD117" i="3"/>
  <c r="AC100" i="3"/>
  <c r="AD100" i="3" s="1"/>
  <c r="O100" i="3"/>
  <c r="P100" i="3" s="1"/>
  <c r="Y93" i="3"/>
  <c r="Y77" i="3"/>
  <c r="Y63" i="3"/>
  <c r="Y46" i="3"/>
  <c r="AC143" i="3"/>
  <c r="AD143" i="3" s="1"/>
  <c r="O143" i="3"/>
  <c r="P143" i="3" s="1"/>
  <c r="AC304" i="3"/>
  <c r="AD304" i="3" s="1"/>
  <c r="AC348" i="3"/>
  <c r="AD348" i="3" s="1"/>
  <c r="O304" i="3"/>
  <c r="P304" i="3" s="1"/>
  <c r="O348" i="3"/>
  <c r="P348" i="3" s="1"/>
  <c r="AC306" i="3"/>
  <c r="AD306" i="3" s="1"/>
  <c r="O306" i="3"/>
  <c r="P306" i="3" s="1"/>
  <c r="D77" i="3"/>
  <c r="E77" i="3"/>
  <c r="F77" i="3"/>
  <c r="G77" i="3"/>
  <c r="H77" i="3"/>
  <c r="I77" i="3"/>
  <c r="J77" i="3"/>
  <c r="K77" i="3"/>
  <c r="L77" i="3"/>
  <c r="M77" i="3"/>
  <c r="N77" i="3"/>
  <c r="C77" i="3"/>
  <c r="D63" i="3"/>
  <c r="E63" i="3"/>
  <c r="F63" i="3"/>
  <c r="G63" i="3"/>
  <c r="H63" i="3"/>
  <c r="I63" i="3"/>
  <c r="J63" i="3"/>
  <c r="K63" i="3"/>
  <c r="L63" i="3"/>
  <c r="M63" i="3"/>
  <c r="N63" i="3"/>
  <c r="D46" i="3"/>
  <c r="E46" i="3"/>
  <c r="F46" i="3"/>
  <c r="G46" i="3"/>
  <c r="H46" i="3"/>
  <c r="I46" i="3"/>
  <c r="J46" i="3"/>
  <c r="K46" i="3"/>
  <c r="L46" i="3"/>
  <c r="M46" i="3"/>
  <c r="N46" i="3"/>
  <c r="H280" i="3"/>
  <c r="I280" i="3"/>
  <c r="J280" i="3"/>
  <c r="K280" i="3"/>
  <c r="L280" i="3"/>
  <c r="M280" i="3"/>
  <c r="N280" i="3"/>
  <c r="G280" i="3"/>
  <c r="D180" i="3"/>
  <c r="E180" i="3"/>
  <c r="F180" i="3"/>
  <c r="G180" i="3"/>
  <c r="H180" i="3"/>
  <c r="I180" i="3"/>
  <c r="J180" i="3"/>
  <c r="K180" i="3"/>
  <c r="L180" i="3"/>
  <c r="M180" i="3"/>
  <c r="N180" i="3"/>
  <c r="C180" i="3"/>
  <c r="C159" i="3"/>
  <c r="AC312" i="3"/>
  <c r="AD312" i="3" s="1"/>
  <c r="O312" i="3"/>
  <c r="P312" i="3" s="1"/>
  <c r="X302" i="3"/>
  <c r="X288" i="3"/>
  <c r="X280" i="3"/>
  <c r="R271" i="3"/>
  <c r="S271" i="3"/>
  <c r="T271" i="3"/>
  <c r="U271" i="3"/>
  <c r="V271" i="3"/>
  <c r="W271" i="3"/>
  <c r="X271" i="3"/>
  <c r="AC270" i="3"/>
  <c r="AD270" i="3" s="1"/>
  <c r="C271" i="3"/>
  <c r="D271" i="3"/>
  <c r="E271" i="3"/>
  <c r="F271" i="3"/>
  <c r="G271" i="3"/>
  <c r="H271" i="3"/>
  <c r="I271" i="3"/>
  <c r="J271" i="3"/>
  <c r="K271" i="3"/>
  <c r="L271" i="3"/>
  <c r="M271" i="3"/>
  <c r="N271" i="3"/>
  <c r="O270" i="3"/>
  <c r="P270" i="3" s="1"/>
  <c r="Q271" i="3"/>
  <c r="X260" i="3"/>
  <c r="X249" i="3"/>
  <c r="X242" i="3"/>
  <c r="AC223" i="3"/>
  <c r="AD223" i="3" s="1"/>
  <c r="O223" i="3"/>
  <c r="P223" i="3" s="1"/>
  <c r="X210" i="3"/>
  <c r="X206" i="3"/>
  <c r="X202" i="3"/>
  <c r="X199" i="3"/>
  <c r="X185" i="3"/>
  <c r="X180" i="3"/>
  <c r="X159" i="3"/>
  <c r="AC151" i="3"/>
  <c r="AD151" i="3" s="1"/>
  <c r="O151" i="3"/>
  <c r="P151" i="3" s="1"/>
  <c r="X129" i="3"/>
  <c r="AC115" i="3"/>
  <c r="AD115" i="3" s="1"/>
  <c r="AC116" i="3"/>
  <c r="AD116" i="3" s="1"/>
  <c r="X93" i="3"/>
  <c r="X77" i="3"/>
  <c r="X63" i="3"/>
  <c r="X46" i="3"/>
  <c r="V387" i="3"/>
  <c r="W387" i="3"/>
  <c r="W383" i="3"/>
  <c r="W302" i="3"/>
  <c r="W288" i="3"/>
  <c r="W280" i="3"/>
  <c r="W260" i="3"/>
  <c r="W249" i="3"/>
  <c r="W242" i="3"/>
  <c r="W210" i="3"/>
  <c r="W206" i="3"/>
  <c r="W202" i="3"/>
  <c r="W199" i="3"/>
  <c r="W185" i="3"/>
  <c r="W180" i="3"/>
  <c r="W159" i="3"/>
  <c r="O152" i="3"/>
  <c r="P152" i="3" s="1"/>
  <c r="AC152" i="3"/>
  <c r="AD152" i="3" s="1"/>
  <c r="W129" i="3"/>
  <c r="W93" i="3"/>
  <c r="AC82" i="3"/>
  <c r="AD82" i="3" s="1"/>
  <c r="O82" i="3"/>
  <c r="P82" i="3" s="1"/>
  <c r="W77" i="3"/>
  <c r="W63" i="3"/>
  <c r="W46" i="3"/>
  <c r="AC114" i="3"/>
  <c r="AD114" i="3" s="1"/>
  <c r="O179" i="3"/>
  <c r="P179" i="3" s="1"/>
  <c r="O168" i="3"/>
  <c r="P168" i="3" s="1"/>
  <c r="O139" i="3"/>
  <c r="P139" i="3" s="1"/>
  <c r="O9" i="3"/>
  <c r="P9" i="3" s="1"/>
  <c r="O23" i="3"/>
  <c r="P23" i="3" s="1"/>
  <c r="O42" i="3"/>
  <c r="P42" i="3" s="1"/>
  <c r="AC323" i="3"/>
  <c r="AD323" i="3" s="1"/>
  <c r="O323" i="3"/>
  <c r="P323" i="3" s="1"/>
  <c r="V383" i="3"/>
  <c r="O327" i="3"/>
  <c r="P327" i="3" s="1"/>
  <c r="AC327" i="3"/>
  <c r="AD327" i="3" s="1"/>
  <c r="V302" i="3"/>
  <c r="V288" i="3"/>
  <c r="V280" i="3"/>
  <c r="V260" i="3"/>
  <c r="V249" i="3"/>
  <c r="V242" i="3"/>
  <c r="V210" i="3"/>
  <c r="V206" i="3"/>
  <c r="V202" i="3"/>
  <c r="V199" i="3"/>
  <c r="V185" i="3"/>
  <c r="V180" i="3"/>
  <c r="V159" i="3"/>
  <c r="V129" i="3"/>
  <c r="V93" i="3"/>
  <c r="V77" i="3"/>
  <c r="V63" i="3"/>
  <c r="V46" i="3"/>
  <c r="U387" i="3"/>
  <c r="U383" i="3"/>
  <c r="O352" i="3"/>
  <c r="P352" i="3" s="1"/>
  <c r="O353" i="3"/>
  <c r="P353" i="3" s="1"/>
  <c r="O308" i="3"/>
  <c r="P308" i="3" s="1"/>
  <c r="AC308" i="3"/>
  <c r="AD308" i="3" s="1"/>
  <c r="AC353" i="3"/>
  <c r="AD353" i="3" s="1"/>
  <c r="AC352" i="3"/>
  <c r="AD352" i="3" s="1"/>
  <c r="AC332" i="3"/>
  <c r="AD332" i="3" s="1"/>
  <c r="AC333" i="3"/>
  <c r="AD333" i="3" s="1"/>
  <c r="AC319" i="3"/>
  <c r="AD319" i="3" s="1"/>
  <c r="AC311" i="3"/>
  <c r="AD311" i="3" s="1"/>
  <c r="O342" i="3"/>
  <c r="P342" i="3" s="1"/>
  <c r="AC297" i="3"/>
  <c r="AD297" i="3" s="1"/>
  <c r="U302" i="3"/>
  <c r="AC290" i="3"/>
  <c r="AC295" i="3" s="1"/>
  <c r="AC287" i="3"/>
  <c r="AC285" i="3"/>
  <c r="AD285" i="3" s="1"/>
  <c r="AC284" i="3"/>
  <c r="AD284" i="3" s="1"/>
  <c r="AC283" i="3"/>
  <c r="AD283" i="3" s="1"/>
  <c r="AC282" i="3"/>
  <c r="AD282" i="3" s="1"/>
  <c r="U288" i="3"/>
  <c r="AC279" i="3"/>
  <c r="AC276" i="3"/>
  <c r="AD276" i="3" s="1"/>
  <c r="AC274" i="3"/>
  <c r="AD274" i="3" s="1"/>
  <c r="AC275" i="3"/>
  <c r="AD275" i="3" s="1"/>
  <c r="AC273" i="3"/>
  <c r="AD273" i="3" s="1"/>
  <c r="U280" i="3"/>
  <c r="AC269" i="3"/>
  <c r="AD269" i="3" s="1"/>
  <c r="AC268" i="3"/>
  <c r="AC262" i="3"/>
  <c r="AD262" i="3" s="1"/>
  <c r="AD266" i="3" s="1"/>
  <c r="AC259" i="3"/>
  <c r="AD259" i="3" s="1"/>
  <c r="AC255" i="3"/>
  <c r="U260" i="3"/>
  <c r="AC251" i="3"/>
  <c r="AC253" i="3" s="1"/>
  <c r="U249" i="3"/>
  <c r="AC248" i="3"/>
  <c r="AD248" i="3" s="1"/>
  <c r="AC245" i="3"/>
  <c r="AD245" i="3" s="1"/>
  <c r="AC246" i="3"/>
  <c r="AD246" i="3" s="1"/>
  <c r="AC244" i="3"/>
  <c r="AD244" i="3" s="1"/>
  <c r="AC241" i="3"/>
  <c r="AC242" i="3" s="1"/>
  <c r="U242" i="3"/>
  <c r="AC231" i="3"/>
  <c r="AD231" i="3" s="1"/>
  <c r="AC233" i="3"/>
  <c r="AD233" i="3" s="1"/>
  <c r="AC235" i="3"/>
  <c r="AD235" i="3" s="1"/>
  <c r="AC234" i="3"/>
  <c r="AD234" i="3" s="1"/>
  <c r="AC232" i="3"/>
  <c r="AD232" i="3" s="1"/>
  <c r="AC230" i="3"/>
  <c r="AC222" i="3"/>
  <c r="AD222" i="3" s="1"/>
  <c r="AC221" i="3"/>
  <c r="AD221" i="3" s="1"/>
  <c r="AC220" i="3"/>
  <c r="AD220" i="3" s="1"/>
  <c r="AC213" i="3"/>
  <c r="AD213" i="3" s="1"/>
  <c r="AC214" i="3"/>
  <c r="AD214" i="3" s="1"/>
  <c r="AC212" i="3"/>
  <c r="U210" i="3"/>
  <c r="AC208" i="3"/>
  <c r="AC210" i="3" s="1"/>
  <c r="AC205" i="3"/>
  <c r="AD205" i="3" s="1"/>
  <c r="AC204" i="3"/>
  <c r="U206" i="3"/>
  <c r="AC201" i="3"/>
  <c r="AC202" i="3" s="1"/>
  <c r="U202" i="3"/>
  <c r="U199" i="3"/>
  <c r="AC198" i="3"/>
  <c r="AD198" i="3" s="1"/>
  <c r="AC195" i="3"/>
  <c r="AC191" i="3"/>
  <c r="U185" i="3"/>
  <c r="AC183" i="3"/>
  <c r="AD183" i="3" s="1"/>
  <c r="AC182" i="3"/>
  <c r="AD182" i="3" s="1"/>
  <c r="AC184" i="3"/>
  <c r="AD184" i="3" s="1"/>
  <c r="AC187" i="3"/>
  <c r="AC189" i="3" s="1"/>
  <c r="Q180" i="3"/>
  <c r="R180" i="3"/>
  <c r="S180" i="3"/>
  <c r="T180" i="3"/>
  <c r="U180" i="3"/>
  <c r="AC179" i="3"/>
  <c r="AD179" i="3" s="1"/>
  <c r="AC176" i="3"/>
  <c r="AD176" i="3" s="1"/>
  <c r="AC175" i="3"/>
  <c r="AD175" i="3" s="1"/>
  <c r="AC168" i="3"/>
  <c r="AD168" i="3" s="1"/>
  <c r="AC167" i="3"/>
  <c r="AD167" i="3" s="1"/>
  <c r="AC166" i="3"/>
  <c r="AD166" i="3" s="1"/>
  <c r="AC165" i="3"/>
  <c r="AD165" i="3" s="1"/>
  <c r="AC164" i="3"/>
  <c r="AD164" i="3" s="1"/>
  <c r="AC163" i="3"/>
  <c r="AD163" i="3" s="1"/>
  <c r="AC162" i="3"/>
  <c r="AD162" i="3" s="1"/>
  <c r="AC161" i="3"/>
  <c r="AD161" i="3" s="1"/>
  <c r="AC157" i="3"/>
  <c r="AD157" i="3" s="1"/>
  <c r="AC158" i="3"/>
  <c r="AD158" i="3" s="1"/>
  <c r="AC156" i="3"/>
  <c r="U159" i="3"/>
  <c r="AC150" i="3"/>
  <c r="AD150" i="3" s="1"/>
  <c r="AC149" i="3"/>
  <c r="AD149" i="3" s="1"/>
  <c r="AC148" i="3"/>
  <c r="AC139" i="3"/>
  <c r="AD139" i="3" s="1"/>
  <c r="AC131" i="3"/>
  <c r="AC132" i="3"/>
  <c r="AD132" i="3" s="1"/>
  <c r="AC133" i="3"/>
  <c r="AC134" i="3"/>
  <c r="AD134" i="3" s="1"/>
  <c r="AC135" i="3"/>
  <c r="AD135" i="3" s="1"/>
  <c r="AC136" i="3"/>
  <c r="AD136" i="3" s="1"/>
  <c r="AC137" i="3"/>
  <c r="AD137" i="3" s="1"/>
  <c r="U129" i="3"/>
  <c r="AC128" i="3"/>
  <c r="AD128" i="3" s="1"/>
  <c r="AC127" i="3"/>
  <c r="AD127" i="3" s="1"/>
  <c r="AC126" i="3"/>
  <c r="AD126" i="3" s="1"/>
  <c r="AC113" i="3"/>
  <c r="AD113" i="3" s="1"/>
  <c r="AC112" i="3"/>
  <c r="AD112" i="3" s="1"/>
  <c r="AC111" i="3"/>
  <c r="AD111" i="3" s="1"/>
  <c r="AC110" i="3"/>
  <c r="AD110" i="3" s="1"/>
  <c r="AC109" i="3"/>
  <c r="AD109" i="3" s="1"/>
  <c r="AC108" i="3"/>
  <c r="AD108" i="3" s="1"/>
  <c r="AC107" i="3"/>
  <c r="AC99" i="3"/>
  <c r="AD99" i="3" s="1"/>
  <c r="AC97" i="3"/>
  <c r="AD97" i="3" s="1"/>
  <c r="AC96" i="3"/>
  <c r="AD96" i="3" s="1"/>
  <c r="AC95" i="3"/>
  <c r="AC89" i="3"/>
  <c r="AD89" i="3" s="1"/>
  <c r="AC88" i="3"/>
  <c r="AD88" i="3" s="1"/>
  <c r="U93" i="3"/>
  <c r="AD92" i="3"/>
  <c r="AC81" i="3"/>
  <c r="AC80" i="3"/>
  <c r="AC79" i="3"/>
  <c r="AC70" i="3"/>
  <c r="AC71" i="3"/>
  <c r="AC72" i="3"/>
  <c r="AC73" i="3"/>
  <c r="AC74" i="3"/>
  <c r="AC76" i="3"/>
  <c r="U77" i="3"/>
  <c r="AC66" i="3"/>
  <c r="AC65" i="3"/>
  <c r="U63" i="3"/>
  <c r="AC59" i="3"/>
  <c r="AC60" i="3"/>
  <c r="AC62" i="3"/>
  <c r="AD62" i="3" s="1"/>
  <c r="AC58" i="3"/>
  <c r="AC57" i="3"/>
  <c r="AC56" i="3"/>
  <c r="AC55" i="3"/>
  <c r="AC49" i="3"/>
  <c r="AC48" i="3"/>
  <c r="AC33" i="3"/>
  <c r="AC34" i="3"/>
  <c r="AC35" i="3"/>
  <c r="AC36" i="3"/>
  <c r="AC40" i="3"/>
  <c r="AD40" i="3" s="1"/>
  <c r="AC42" i="3"/>
  <c r="AD42" i="3" s="1"/>
  <c r="AC31" i="3"/>
  <c r="AC32" i="3"/>
  <c r="AC19" i="3"/>
  <c r="AC20" i="3"/>
  <c r="AC21" i="3"/>
  <c r="AC22" i="3"/>
  <c r="AC23" i="3"/>
  <c r="AD23" i="3" s="1"/>
  <c r="AC17" i="3"/>
  <c r="AC18" i="3"/>
  <c r="U46" i="3"/>
  <c r="AC9" i="3"/>
  <c r="AD9" i="3" s="1"/>
  <c r="AC5" i="3"/>
  <c r="AC6" i="3"/>
  <c r="AC7" i="3"/>
  <c r="AC8" i="3"/>
  <c r="AC10" i="3"/>
  <c r="AC4" i="3"/>
  <c r="T387" i="3"/>
  <c r="R383" i="3"/>
  <c r="O40" i="3"/>
  <c r="P40" i="3" s="1"/>
  <c r="O350" i="3"/>
  <c r="P350" i="3" s="1"/>
  <c r="T302" i="3"/>
  <c r="O234" i="3"/>
  <c r="P234" i="3" s="1"/>
  <c r="O214" i="3"/>
  <c r="P214" i="3" s="1"/>
  <c r="T199" i="3"/>
  <c r="Q46" i="3"/>
  <c r="R46" i="3"/>
  <c r="S46" i="3"/>
  <c r="T46" i="3"/>
  <c r="S387" i="3"/>
  <c r="O332" i="3"/>
  <c r="P332" i="3" s="1"/>
  <c r="O317" i="3"/>
  <c r="P317" i="3" s="1"/>
  <c r="S383" i="3"/>
  <c r="C302" i="3"/>
  <c r="D302" i="3"/>
  <c r="E302" i="3"/>
  <c r="F302" i="3"/>
  <c r="G302" i="3"/>
  <c r="H302" i="3"/>
  <c r="I302" i="3"/>
  <c r="J302" i="3"/>
  <c r="K302" i="3"/>
  <c r="L302" i="3"/>
  <c r="M302" i="3"/>
  <c r="N302" i="3"/>
  <c r="Q386" i="3"/>
  <c r="C199" i="3"/>
  <c r="D199" i="3"/>
  <c r="E199" i="3"/>
  <c r="F199" i="3"/>
  <c r="G199" i="3"/>
  <c r="H199" i="3"/>
  <c r="I199" i="3"/>
  <c r="J199" i="3"/>
  <c r="K199" i="3"/>
  <c r="L199" i="3"/>
  <c r="M199" i="3"/>
  <c r="N199" i="3"/>
  <c r="O198" i="3"/>
  <c r="P198" i="3" s="1"/>
  <c r="R199" i="3"/>
  <c r="S199" i="3"/>
  <c r="Q199" i="3"/>
  <c r="R387" i="3"/>
  <c r="Q387" i="3"/>
  <c r="O321" i="3"/>
  <c r="P321" i="3" s="1"/>
  <c r="O307" i="3"/>
  <c r="P307" i="3" s="1"/>
  <c r="O334" i="3"/>
  <c r="P334" i="3" s="1"/>
  <c r="O351" i="3"/>
  <c r="P351" i="3" s="1"/>
  <c r="O322" i="3"/>
  <c r="P322" i="3" s="1"/>
  <c r="R280" i="3"/>
  <c r="Q280" i="3"/>
  <c r="S280" i="3"/>
  <c r="T280" i="3"/>
  <c r="P279" i="3"/>
  <c r="P276" i="3"/>
  <c r="Q63" i="3"/>
  <c r="T63" i="3"/>
  <c r="P60" i="3"/>
  <c r="P62" i="3"/>
  <c r="R63" i="3"/>
  <c r="S63" i="3"/>
  <c r="R302" i="3"/>
  <c r="S302" i="3"/>
  <c r="Q302" i="3"/>
  <c r="R288" i="3"/>
  <c r="S288" i="3"/>
  <c r="T288" i="3"/>
  <c r="Q288" i="3"/>
  <c r="R260" i="3"/>
  <c r="S260" i="3"/>
  <c r="T260" i="3"/>
  <c r="Q260" i="3"/>
  <c r="R249" i="3"/>
  <c r="S249" i="3"/>
  <c r="T249" i="3"/>
  <c r="Q249" i="3"/>
  <c r="R242" i="3"/>
  <c r="S242" i="3"/>
  <c r="T242" i="3"/>
  <c r="Q242" i="3"/>
  <c r="R210" i="3"/>
  <c r="S210" i="3"/>
  <c r="T210" i="3"/>
  <c r="Q210" i="3"/>
  <c r="R206" i="3"/>
  <c r="S206" i="3"/>
  <c r="T206" i="3"/>
  <c r="Q206" i="3"/>
  <c r="R202" i="3"/>
  <c r="S202" i="3"/>
  <c r="T202" i="3"/>
  <c r="Q202" i="3"/>
  <c r="R185" i="3"/>
  <c r="S185" i="3"/>
  <c r="T185" i="3"/>
  <c r="Q185" i="3"/>
  <c r="R159" i="3"/>
  <c r="S159" i="3"/>
  <c r="T159" i="3"/>
  <c r="Q159" i="3"/>
  <c r="O158" i="3"/>
  <c r="P158" i="3" s="1"/>
  <c r="D159" i="3"/>
  <c r="E159" i="3"/>
  <c r="F159" i="3"/>
  <c r="G159" i="3"/>
  <c r="H159" i="3"/>
  <c r="I159" i="3"/>
  <c r="J159" i="3"/>
  <c r="K159" i="3"/>
  <c r="L159" i="3"/>
  <c r="M159" i="3"/>
  <c r="N159" i="3"/>
  <c r="R129" i="3"/>
  <c r="S129" i="3"/>
  <c r="T129" i="3"/>
  <c r="Q129" i="3"/>
  <c r="R93" i="3"/>
  <c r="S93" i="3"/>
  <c r="T93" i="3"/>
  <c r="Q93" i="3"/>
  <c r="AC387" i="3" l="1"/>
  <c r="AR33" i="3"/>
  <c r="AQ46" i="3"/>
  <c r="AC46" i="3"/>
  <c r="BG308" i="3"/>
  <c r="BG329" i="3"/>
  <c r="BG352" i="3"/>
  <c r="BG304" i="3"/>
  <c r="BG327" i="3"/>
  <c r="BG323" i="3"/>
  <c r="BG312" i="3"/>
  <c r="BE303" i="3"/>
  <c r="BE381" i="3"/>
  <c r="BF381" i="3" s="1"/>
  <c r="BG348" i="3"/>
  <c r="BG313" i="3"/>
  <c r="BG349" i="3"/>
  <c r="BG341" i="3"/>
  <c r="BG310" i="3"/>
  <c r="BG339" i="3"/>
  <c r="BG344" i="3"/>
  <c r="BG332" i="3"/>
  <c r="BG353" i="3"/>
  <c r="BG314" i="3"/>
  <c r="AQ189" i="3"/>
  <c r="BG337" i="3"/>
  <c r="BG369" i="3"/>
  <c r="BG316" i="3"/>
  <c r="BG343" i="3"/>
  <c r="BF15" i="3"/>
  <c r="BG306" i="3"/>
  <c r="BG305" i="3"/>
  <c r="BG309" i="3"/>
  <c r="AQ266" i="3"/>
  <c r="AP388" i="3"/>
  <c r="AC29" i="3"/>
  <c r="AU33" i="10"/>
  <c r="AU30" i="10"/>
  <c r="AU37" i="10"/>
  <c r="AU51" i="10"/>
  <c r="AU14" i="10"/>
  <c r="AU100" i="10"/>
  <c r="AU39" i="10"/>
  <c r="AU57" i="10"/>
  <c r="AU55" i="10"/>
  <c r="AU61" i="10"/>
  <c r="AU29" i="10"/>
  <c r="AU6" i="10"/>
  <c r="AU48" i="10"/>
  <c r="AU4" i="10"/>
  <c r="AU97" i="10"/>
  <c r="AU15" i="10"/>
  <c r="AU22" i="10"/>
  <c r="AU34" i="10"/>
  <c r="AR22" i="3"/>
  <c r="AQ29" i="3"/>
  <c r="AN388" i="3"/>
  <c r="AL388" i="3"/>
  <c r="AC15" i="3"/>
  <c r="AC53" i="3"/>
  <c r="AC68" i="3"/>
  <c r="AD93" i="3"/>
  <c r="AC63" i="3"/>
  <c r="AQ15" i="3"/>
  <c r="AC93" i="3"/>
  <c r="AD107" i="3"/>
  <c r="AD124" i="3" s="1"/>
  <c r="AC124" i="3"/>
  <c r="AD131" i="3"/>
  <c r="AC146" i="3"/>
  <c r="AD148" i="3"/>
  <c r="AD154" i="3" s="1"/>
  <c r="AC154" i="3"/>
  <c r="AJ388" i="3"/>
  <c r="AR138" i="3"/>
  <c r="AQ146" i="3"/>
  <c r="AN303" i="3"/>
  <c r="AQ93" i="3"/>
  <c r="AQ249" i="3"/>
  <c r="AQ271" i="3"/>
  <c r="AQ302" i="3"/>
  <c r="AJ303" i="3"/>
  <c r="X303" i="3"/>
  <c r="AH387" i="3"/>
  <c r="AH388" i="3" s="1"/>
  <c r="AQ382" i="3"/>
  <c r="AR382" i="3" s="1"/>
  <c r="AL303" i="3"/>
  <c r="AP303" i="3"/>
  <c r="AC105" i="3"/>
  <c r="AC218" i="3"/>
  <c r="AI303" i="3"/>
  <c r="AF383" i="3"/>
  <c r="AQ239" i="3"/>
  <c r="AQ218" i="3"/>
  <c r="AH303" i="3"/>
  <c r="AC228" i="3"/>
  <c r="AQ77" i="3"/>
  <c r="AQ86" i="3"/>
  <c r="AQ129" i="3"/>
  <c r="AQ159" i="3"/>
  <c r="AQ180" i="3"/>
  <c r="AQ206" i="3"/>
  <c r="AF388" i="3"/>
  <c r="AD227" i="3"/>
  <c r="AD228" i="3" s="1"/>
  <c r="AQ228" i="3"/>
  <c r="AQ154" i="3"/>
  <c r="AQ124" i="3"/>
  <c r="AQ288" i="3"/>
  <c r="AR227" i="3"/>
  <c r="AR153" i="3"/>
  <c r="AF303" i="3"/>
  <c r="AQ63" i="3"/>
  <c r="AQ53" i="3"/>
  <c r="AC266" i="3"/>
  <c r="AQ173" i="3"/>
  <c r="AQ105" i="3"/>
  <c r="AR11" i="3"/>
  <c r="AE386" i="3"/>
  <c r="AE388" i="3" s="1"/>
  <c r="AG386" i="3"/>
  <c r="AG388" i="3" s="1"/>
  <c r="AI386" i="3"/>
  <c r="AI388" i="3" s="1"/>
  <c r="AK386" i="3"/>
  <c r="AK388" i="3" s="1"/>
  <c r="AM386" i="3"/>
  <c r="AM388" i="3" s="1"/>
  <c r="AO386" i="3"/>
  <c r="AO388" i="3" s="1"/>
  <c r="AQ280" i="3"/>
  <c r="AQ260" i="3"/>
  <c r="AQ199" i="3"/>
  <c r="AQ193" i="3"/>
  <c r="AQ185" i="3"/>
  <c r="AQ68" i="3"/>
  <c r="AE303" i="3"/>
  <c r="AG303" i="3"/>
  <c r="AK303" i="3"/>
  <c r="AM303" i="3"/>
  <c r="AO303" i="3"/>
  <c r="AR4" i="3"/>
  <c r="AR17" i="3"/>
  <c r="AR31" i="3"/>
  <c r="AR46" i="3" s="1"/>
  <c r="AR48" i="3"/>
  <c r="AR53" i="3" s="1"/>
  <c r="AR55" i="3"/>
  <c r="AR63" i="3" s="1"/>
  <c r="AR65" i="3"/>
  <c r="AR68" i="3" s="1"/>
  <c r="AR70" i="3"/>
  <c r="AR77" i="3" s="1"/>
  <c r="AR79" i="3"/>
  <c r="AR86" i="3" s="1"/>
  <c r="AR88" i="3"/>
  <c r="AR93" i="3" s="1"/>
  <c r="AR95" i="3"/>
  <c r="AR105" i="3" s="1"/>
  <c r="AR107" i="3"/>
  <c r="AR124" i="3" s="1"/>
  <c r="AR126" i="3"/>
  <c r="AR129" i="3" s="1"/>
  <c r="AR131" i="3"/>
  <c r="AR148" i="3"/>
  <c r="AR156" i="3"/>
  <c r="AR159" i="3" s="1"/>
  <c r="AR161" i="3"/>
  <c r="AR173" i="3" s="1"/>
  <c r="AR175" i="3"/>
  <c r="AR180" i="3" s="1"/>
  <c r="AR182" i="3"/>
  <c r="AR185" i="3" s="1"/>
  <c r="AR187" i="3"/>
  <c r="AR189" i="3" s="1"/>
  <c r="AR191" i="3"/>
  <c r="AR193" i="3" s="1"/>
  <c r="AR195" i="3"/>
  <c r="AR199" i="3" s="1"/>
  <c r="AR201" i="3"/>
  <c r="AR202" i="3" s="1"/>
  <c r="AR204" i="3"/>
  <c r="AR206" i="3" s="1"/>
  <c r="AR208" i="3"/>
  <c r="AR210" i="3" s="1"/>
  <c r="AR212" i="3"/>
  <c r="AR218" i="3" s="1"/>
  <c r="AR220" i="3"/>
  <c r="AR230" i="3"/>
  <c r="AR239" i="3" s="1"/>
  <c r="AR241" i="3"/>
  <c r="AR242" i="3" s="1"/>
  <c r="AR244" i="3"/>
  <c r="AR249" i="3" s="1"/>
  <c r="AR251" i="3"/>
  <c r="AR253" i="3" s="1"/>
  <c r="AR255" i="3"/>
  <c r="AR260" i="3" s="1"/>
  <c r="AR262" i="3"/>
  <c r="AR266" i="3" s="1"/>
  <c r="BG266" i="3" s="1"/>
  <c r="AR268" i="3"/>
  <c r="AR271" i="3" s="1"/>
  <c r="AR273" i="3"/>
  <c r="AR280" i="3" s="1"/>
  <c r="AR282" i="3"/>
  <c r="AR288" i="3" s="1"/>
  <c r="AR290" i="3"/>
  <c r="AR295" i="3" s="1"/>
  <c r="AR297" i="3"/>
  <c r="AR302" i="3" s="1"/>
  <c r="AB303" i="3"/>
  <c r="AB386" i="3"/>
  <c r="AB388" i="3" s="1"/>
  <c r="Z388" i="3"/>
  <c r="AD173" i="3"/>
  <c r="Z303" i="3"/>
  <c r="AA303" i="3"/>
  <c r="AC239" i="3"/>
  <c r="AC173" i="3"/>
  <c r="AA386" i="3"/>
  <c r="AA388" i="3" s="1"/>
  <c r="Z383" i="3"/>
  <c r="Y388" i="3"/>
  <c r="AC193" i="3"/>
  <c r="AC86" i="3"/>
  <c r="Y383" i="3"/>
  <c r="AD192" i="3"/>
  <c r="AD85" i="3"/>
  <c r="X388" i="3"/>
  <c r="Y303" i="3"/>
  <c r="AC301" i="3" s="1"/>
  <c r="AD301" i="3" s="1"/>
  <c r="AC271" i="3"/>
  <c r="AC298" i="3"/>
  <c r="AD298" i="3" s="1"/>
  <c r="U303" i="3"/>
  <c r="AC129" i="3"/>
  <c r="X383" i="3"/>
  <c r="AC180" i="3"/>
  <c r="W303" i="3"/>
  <c r="AD180" i="3"/>
  <c r="U386" i="3"/>
  <c r="U388" i="3" s="1"/>
  <c r="V303" i="3"/>
  <c r="W386" i="3"/>
  <c r="W388" i="3" s="1"/>
  <c r="V386" i="3"/>
  <c r="V388" i="3" s="1"/>
  <c r="AC307" i="3"/>
  <c r="AD307" i="3" s="1"/>
  <c r="BG307" i="3" s="1"/>
  <c r="T386" i="3"/>
  <c r="T388" i="3" s="1"/>
  <c r="S386" i="3"/>
  <c r="S388" i="3" s="1"/>
  <c r="AC199" i="3"/>
  <c r="Q383" i="3"/>
  <c r="R386" i="3"/>
  <c r="R388" i="3" s="1"/>
  <c r="Q388" i="3"/>
  <c r="AC280" i="3"/>
  <c r="AD279" i="3"/>
  <c r="AD280" i="3" s="1"/>
  <c r="AC206" i="3"/>
  <c r="AD129" i="3"/>
  <c r="AD204" i="3"/>
  <c r="AD206" i="3" s="1"/>
  <c r="AC159" i="3"/>
  <c r="AC260" i="3"/>
  <c r="AC288" i="3"/>
  <c r="AD249" i="3"/>
  <c r="AD185" i="3"/>
  <c r="AD95" i="3"/>
  <c r="AD105" i="3" s="1"/>
  <c r="AD133" i="3"/>
  <c r="AD156" i="3"/>
  <c r="AD159" i="3" s="1"/>
  <c r="AD187" i="3"/>
  <c r="AD189" i="3" s="1"/>
  <c r="AD191" i="3"/>
  <c r="AD201" i="3"/>
  <c r="AD202" i="3" s="1"/>
  <c r="AD208" i="3"/>
  <c r="AD210" i="3" s="1"/>
  <c r="AD212" i="3"/>
  <c r="AD218" i="3" s="1"/>
  <c r="AD230" i="3"/>
  <c r="AD239" i="3" s="1"/>
  <c r="AD241" i="3"/>
  <c r="AD242" i="3" s="1"/>
  <c r="AD251" i="3"/>
  <c r="AD253" i="3" s="1"/>
  <c r="AD268" i="3"/>
  <c r="AD271" i="3" s="1"/>
  <c r="AD290" i="3"/>
  <c r="AD295" i="3" s="1"/>
  <c r="AD287" i="3"/>
  <c r="AD288" i="3" s="1"/>
  <c r="AD255" i="3"/>
  <c r="AD260" i="3" s="1"/>
  <c r="AC249" i="3"/>
  <c r="AD195" i="3"/>
  <c r="AD199" i="3" s="1"/>
  <c r="AC185" i="3"/>
  <c r="AD80" i="3"/>
  <c r="AD81" i="3"/>
  <c r="AD79" i="3"/>
  <c r="AD71" i="3"/>
  <c r="AD72" i="3"/>
  <c r="AD73" i="3"/>
  <c r="AD74" i="3"/>
  <c r="AD76" i="3"/>
  <c r="R77" i="3"/>
  <c r="S77" i="3"/>
  <c r="T77" i="3"/>
  <c r="Q77" i="3"/>
  <c r="AD66" i="3"/>
  <c r="AD65" i="3"/>
  <c r="AD56" i="3"/>
  <c r="AD58" i="3"/>
  <c r="AD59" i="3"/>
  <c r="AD60" i="3"/>
  <c r="AD49" i="3"/>
  <c r="AD48" i="3"/>
  <c r="AD32" i="3"/>
  <c r="AD33" i="3"/>
  <c r="AD34" i="3"/>
  <c r="AD35" i="3"/>
  <c r="AD36" i="3"/>
  <c r="AD18" i="3"/>
  <c r="AD19" i="3"/>
  <c r="AD20" i="3"/>
  <c r="AD21" i="3"/>
  <c r="AD17" i="3"/>
  <c r="AD4" i="3"/>
  <c r="AD5" i="3"/>
  <c r="AD6" i="3"/>
  <c r="AD7" i="3"/>
  <c r="AD8" i="3"/>
  <c r="AD10" i="3"/>
  <c r="N387" i="3"/>
  <c r="M387" i="3"/>
  <c r="L387" i="3"/>
  <c r="K387" i="3"/>
  <c r="J387" i="3"/>
  <c r="I387" i="3"/>
  <c r="H387" i="3"/>
  <c r="G387" i="3"/>
  <c r="F387" i="3"/>
  <c r="E387" i="3"/>
  <c r="D387" i="3"/>
  <c r="C387" i="3"/>
  <c r="O382" i="3"/>
  <c r="O387" i="3" s="1"/>
  <c r="N386" i="3"/>
  <c r="M383" i="3"/>
  <c r="L386" i="3"/>
  <c r="K383" i="3"/>
  <c r="J386" i="3"/>
  <c r="H386" i="3"/>
  <c r="G383" i="3"/>
  <c r="F386" i="3"/>
  <c r="E383" i="3"/>
  <c r="D386" i="3"/>
  <c r="C383" i="3"/>
  <c r="O319" i="3"/>
  <c r="P319" i="3" s="1"/>
  <c r="BG319" i="3" s="1"/>
  <c r="O320" i="3"/>
  <c r="P320" i="3" s="1"/>
  <c r="O326" i="3"/>
  <c r="P326" i="3" s="1"/>
  <c r="O333" i="3"/>
  <c r="P333" i="3" s="1"/>
  <c r="BG333" i="3" s="1"/>
  <c r="O324" i="3"/>
  <c r="P324" i="3" s="1"/>
  <c r="O311" i="3"/>
  <c r="P311" i="3" s="1"/>
  <c r="BG311" i="3" s="1"/>
  <c r="O298" i="3"/>
  <c r="P298" i="3" s="1"/>
  <c r="O297" i="3"/>
  <c r="O290" i="3"/>
  <c r="O295" i="3" s="1"/>
  <c r="N288" i="3"/>
  <c r="M288" i="3"/>
  <c r="L288" i="3"/>
  <c r="K288" i="3"/>
  <c r="J288" i="3"/>
  <c r="I288" i="3"/>
  <c r="H288" i="3"/>
  <c r="G288" i="3"/>
  <c r="F288" i="3"/>
  <c r="E288" i="3"/>
  <c r="D288" i="3"/>
  <c r="C288" i="3"/>
  <c r="O287" i="3"/>
  <c r="P287" i="3" s="1"/>
  <c r="O285" i="3"/>
  <c r="P285" i="3" s="1"/>
  <c r="O284" i="3"/>
  <c r="P284" i="3" s="1"/>
  <c r="O283" i="3"/>
  <c r="P283" i="3" s="1"/>
  <c r="O282" i="3"/>
  <c r="O275" i="3"/>
  <c r="P275" i="3" s="1"/>
  <c r="O274" i="3"/>
  <c r="P274" i="3" s="1"/>
  <c r="O273" i="3"/>
  <c r="O269" i="3"/>
  <c r="P269" i="3" s="1"/>
  <c r="O268" i="3"/>
  <c r="O262" i="3"/>
  <c r="O266" i="3" s="1"/>
  <c r="N260" i="3"/>
  <c r="M260" i="3"/>
  <c r="L260" i="3"/>
  <c r="K260" i="3"/>
  <c r="J260" i="3"/>
  <c r="I260" i="3"/>
  <c r="H260" i="3"/>
  <c r="G260" i="3"/>
  <c r="F260" i="3"/>
  <c r="E260" i="3"/>
  <c r="O259" i="3"/>
  <c r="P259" i="3" s="1"/>
  <c r="O255" i="3"/>
  <c r="O251" i="3"/>
  <c r="O253" i="3" s="1"/>
  <c r="N249" i="3"/>
  <c r="M249" i="3"/>
  <c r="L249" i="3"/>
  <c r="K249" i="3"/>
  <c r="J249" i="3"/>
  <c r="I249" i="3"/>
  <c r="H249" i="3"/>
  <c r="G249" i="3"/>
  <c r="F249" i="3"/>
  <c r="E249" i="3"/>
  <c r="D249" i="3"/>
  <c r="O248" i="3"/>
  <c r="P248" i="3" s="1"/>
  <c r="O246" i="3"/>
  <c r="P246" i="3" s="1"/>
  <c r="O245" i="3"/>
  <c r="P245" i="3" s="1"/>
  <c r="O244" i="3"/>
  <c r="N242" i="3"/>
  <c r="M242" i="3"/>
  <c r="L242" i="3"/>
  <c r="K242" i="3"/>
  <c r="J242" i="3"/>
  <c r="I242" i="3"/>
  <c r="H242" i="3"/>
  <c r="G242" i="3"/>
  <c r="F242" i="3"/>
  <c r="E242" i="3"/>
  <c r="D242" i="3"/>
  <c r="C242" i="3"/>
  <c r="O241" i="3"/>
  <c r="O242" i="3" s="1"/>
  <c r="O235" i="3"/>
  <c r="P235" i="3" s="1"/>
  <c r="O233" i="3"/>
  <c r="P233" i="3" s="1"/>
  <c r="O232" i="3"/>
  <c r="P232" i="3" s="1"/>
  <c r="O231" i="3"/>
  <c r="P231" i="3" s="1"/>
  <c r="O230" i="3"/>
  <c r="O222" i="3"/>
  <c r="P222" i="3" s="1"/>
  <c r="O221" i="3"/>
  <c r="P221" i="3" s="1"/>
  <c r="O220" i="3"/>
  <c r="O213" i="3"/>
  <c r="P213" i="3" s="1"/>
  <c r="O212" i="3"/>
  <c r="N210" i="3"/>
  <c r="M210" i="3"/>
  <c r="L210" i="3"/>
  <c r="K210" i="3"/>
  <c r="J210" i="3"/>
  <c r="I210" i="3"/>
  <c r="H210" i="3"/>
  <c r="G210" i="3"/>
  <c r="F210" i="3"/>
  <c r="E210" i="3"/>
  <c r="D210" i="3"/>
  <c r="C210" i="3"/>
  <c r="O208" i="3"/>
  <c r="O210" i="3" s="1"/>
  <c r="N206" i="3"/>
  <c r="M206" i="3"/>
  <c r="L206" i="3"/>
  <c r="K206" i="3"/>
  <c r="J206" i="3"/>
  <c r="I206" i="3"/>
  <c r="H206" i="3"/>
  <c r="G206" i="3"/>
  <c r="F206" i="3"/>
  <c r="E206" i="3"/>
  <c r="D206" i="3"/>
  <c r="C206" i="3"/>
  <c r="O205" i="3"/>
  <c r="P205" i="3" s="1"/>
  <c r="O204" i="3"/>
  <c r="N202" i="3"/>
  <c r="M202" i="3"/>
  <c r="L202" i="3"/>
  <c r="K202" i="3"/>
  <c r="J202" i="3"/>
  <c r="I202" i="3"/>
  <c r="H202" i="3"/>
  <c r="G202" i="3"/>
  <c r="F202" i="3"/>
  <c r="E202" i="3"/>
  <c r="D202" i="3"/>
  <c r="C202" i="3"/>
  <c r="O201" i="3"/>
  <c r="O202" i="3" s="1"/>
  <c r="O195" i="3"/>
  <c r="O199" i="3" s="1"/>
  <c r="O191" i="3"/>
  <c r="O193" i="3" s="1"/>
  <c r="O187" i="3"/>
  <c r="O189" i="3" s="1"/>
  <c r="N185" i="3"/>
  <c r="M185" i="3"/>
  <c r="L185" i="3"/>
  <c r="K185" i="3"/>
  <c r="J185" i="3"/>
  <c r="I185" i="3"/>
  <c r="H185" i="3"/>
  <c r="G185" i="3"/>
  <c r="F185" i="3"/>
  <c r="E185" i="3"/>
  <c r="D185" i="3"/>
  <c r="C185" i="3"/>
  <c r="O184" i="3"/>
  <c r="P184" i="3" s="1"/>
  <c r="O183" i="3"/>
  <c r="P183" i="3" s="1"/>
  <c r="O182" i="3"/>
  <c r="O176" i="3"/>
  <c r="P176" i="3" s="1"/>
  <c r="O175" i="3"/>
  <c r="O167" i="3"/>
  <c r="P167" i="3" s="1"/>
  <c r="O166" i="3"/>
  <c r="P166" i="3" s="1"/>
  <c r="O165" i="3"/>
  <c r="P165" i="3" s="1"/>
  <c r="O164" i="3"/>
  <c r="P164" i="3" s="1"/>
  <c r="O163" i="3"/>
  <c r="P163" i="3" s="1"/>
  <c r="O162" i="3"/>
  <c r="P162" i="3" s="1"/>
  <c r="O161" i="3"/>
  <c r="O157" i="3"/>
  <c r="P157" i="3" s="1"/>
  <c r="O156" i="3"/>
  <c r="O150" i="3"/>
  <c r="P150" i="3" s="1"/>
  <c r="O149" i="3"/>
  <c r="P149" i="3" s="1"/>
  <c r="O148" i="3"/>
  <c r="O137" i="3"/>
  <c r="P137" i="3" s="1"/>
  <c r="O136" i="3"/>
  <c r="P136" i="3" s="1"/>
  <c r="O135" i="3"/>
  <c r="P135" i="3" s="1"/>
  <c r="O134" i="3"/>
  <c r="P134" i="3" s="1"/>
  <c r="O133" i="3"/>
  <c r="P133" i="3" s="1"/>
  <c r="O132" i="3"/>
  <c r="P132" i="3" s="1"/>
  <c r="O131" i="3"/>
  <c r="N129" i="3"/>
  <c r="M129" i="3"/>
  <c r="L129" i="3"/>
  <c r="K129" i="3"/>
  <c r="J129" i="3"/>
  <c r="I129" i="3"/>
  <c r="H129" i="3"/>
  <c r="G129" i="3"/>
  <c r="F129" i="3"/>
  <c r="E129" i="3"/>
  <c r="D129" i="3"/>
  <c r="C129" i="3"/>
  <c r="O128" i="3"/>
  <c r="P128" i="3" s="1"/>
  <c r="O127" i="3"/>
  <c r="P127" i="3" s="1"/>
  <c r="O126" i="3"/>
  <c r="O112" i="3"/>
  <c r="P112" i="3" s="1"/>
  <c r="O111" i="3"/>
  <c r="P111" i="3" s="1"/>
  <c r="O110" i="3"/>
  <c r="P110" i="3" s="1"/>
  <c r="O109" i="3"/>
  <c r="P109" i="3" s="1"/>
  <c r="O108" i="3"/>
  <c r="P108" i="3" s="1"/>
  <c r="O107" i="3"/>
  <c r="O99" i="3"/>
  <c r="P99" i="3" s="1"/>
  <c r="O97" i="3"/>
  <c r="P97" i="3" s="1"/>
  <c r="O96" i="3"/>
  <c r="P96" i="3" s="1"/>
  <c r="O95" i="3"/>
  <c r="N93" i="3"/>
  <c r="M93" i="3"/>
  <c r="L93" i="3"/>
  <c r="K93" i="3"/>
  <c r="J93" i="3"/>
  <c r="I93" i="3"/>
  <c r="H93" i="3"/>
  <c r="G93" i="3"/>
  <c r="F93" i="3"/>
  <c r="E93" i="3"/>
  <c r="D93" i="3"/>
  <c r="C93" i="3"/>
  <c r="O92" i="3"/>
  <c r="P92" i="3" s="1"/>
  <c r="O89" i="3"/>
  <c r="P89" i="3" s="1"/>
  <c r="O88" i="3"/>
  <c r="O81" i="3"/>
  <c r="P81" i="3" s="1"/>
  <c r="O80" i="3"/>
  <c r="P80" i="3" s="1"/>
  <c r="O79" i="3"/>
  <c r="O74" i="3"/>
  <c r="P74" i="3" s="1"/>
  <c r="O73" i="3"/>
  <c r="P73" i="3" s="1"/>
  <c r="O72" i="3"/>
  <c r="P72" i="3" s="1"/>
  <c r="O71" i="3"/>
  <c r="P71" i="3" s="1"/>
  <c r="O70" i="3"/>
  <c r="O66" i="3"/>
  <c r="P66" i="3" s="1"/>
  <c r="O65" i="3"/>
  <c r="O59" i="3"/>
  <c r="P59" i="3" s="1"/>
  <c r="O58" i="3"/>
  <c r="P58" i="3" s="1"/>
  <c r="O57" i="3"/>
  <c r="P57" i="3" s="1"/>
  <c r="O56" i="3"/>
  <c r="P56" i="3" s="1"/>
  <c r="O55" i="3"/>
  <c r="O49" i="3"/>
  <c r="P49" i="3" s="1"/>
  <c r="O48" i="3"/>
  <c r="O36" i="3"/>
  <c r="P36" i="3" s="1"/>
  <c r="O35" i="3"/>
  <c r="P35" i="3" s="1"/>
  <c r="O34" i="3"/>
  <c r="P34" i="3" s="1"/>
  <c r="O33" i="3"/>
  <c r="P33" i="3" s="1"/>
  <c r="O32" i="3"/>
  <c r="O31" i="3"/>
  <c r="O22" i="3"/>
  <c r="P22" i="3" s="1"/>
  <c r="O21" i="3"/>
  <c r="P21" i="3" s="1"/>
  <c r="O20" i="3"/>
  <c r="P20" i="3" s="1"/>
  <c r="O19" i="3"/>
  <c r="P19" i="3" s="1"/>
  <c r="O18" i="3"/>
  <c r="P18" i="3" s="1"/>
  <c r="O17" i="3"/>
  <c r="O8" i="3"/>
  <c r="P8" i="3" s="1"/>
  <c r="O7" i="3"/>
  <c r="P7" i="3" s="1"/>
  <c r="O6" i="3"/>
  <c r="P6" i="3" s="1"/>
  <c r="O5" i="3"/>
  <c r="P5" i="3" s="1"/>
  <c r="O4" i="3"/>
  <c r="BG295" i="3" l="1"/>
  <c r="BG271" i="3"/>
  <c r="BG260" i="3"/>
  <c r="BF303" i="3"/>
  <c r="P32" i="3"/>
  <c r="O46" i="3"/>
  <c r="BE386" i="3"/>
  <c r="BE388" i="3" s="1"/>
  <c r="BE383" i="3"/>
  <c r="O29" i="3"/>
  <c r="AR29" i="3"/>
  <c r="O68" i="3"/>
  <c r="O146" i="3"/>
  <c r="AD53" i="3"/>
  <c r="AD68" i="3"/>
  <c r="BG68" i="3" s="1"/>
  <c r="AR15" i="3"/>
  <c r="O15" i="3"/>
  <c r="O53" i="3"/>
  <c r="O239" i="3"/>
  <c r="AD86" i="3"/>
  <c r="AR146" i="3"/>
  <c r="AD15" i="3"/>
  <c r="AD146" i="3"/>
  <c r="AQ387" i="3"/>
  <c r="AD302" i="3"/>
  <c r="BG302" i="3" s="1"/>
  <c r="O154" i="3"/>
  <c r="O218" i="3"/>
  <c r="O228" i="3"/>
  <c r="AR228" i="3"/>
  <c r="AR154" i="3"/>
  <c r="O105" i="3"/>
  <c r="AC302" i="3"/>
  <c r="AQ303" i="3"/>
  <c r="AQ381" i="3"/>
  <c r="AR381" i="3" s="1"/>
  <c r="O86" i="3"/>
  <c r="O124" i="3"/>
  <c r="O173" i="3"/>
  <c r="AD193" i="3"/>
  <c r="O271" i="3"/>
  <c r="O180" i="3"/>
  <c r="O77" i="3"/>
  <c r="AC317" i="3"/>
  <c r="AD317" i="3" s="1"/>
  <c r="BG317" i="3" s="1"/>
  <c r="AC334" i="3"/>
  <c r="AD334" i="3" s="1"/>
  <c r="BG334" i="3" s="1"/>
  <c r="O302" i="3"/>
  <c r="D388" i="3"/>
  <c r="F388" i="3"/>
  <c r="H388" i="3"/>
  <c r="AD22" i="3"/>
  <c r="AD29" i="3" s="1"/>
  <c r="Q303" i="3"/>
  <c r="S303" i="3"/>
  <c r="O280" i="3"/>
  <c r="O288" i="3"/>
  <c r="D303" i="3"/>
  <c r="F303" i="3"/>
  <c r="H303" i="3"/>
  <c r="J303" i="3"/>
  <c r="L303" i="3"/>
  <c r="N303" i="3"/>
  <c r="O63" i="3"/>
  <c r="O129" i="3"/>
  <c r="O185" i="3"/>
  <c r="O249" i="3"/>
  <c r="P251" i="3"/>
  <c r="P253" i="3" s="1"/>
  <c r="BG253" i="3" s="1"/>
  <c r="P273" i="3"/>
  <c r="P280" i="3" s="1"/>
  <c r="BG280" i="3" s="1"/>
  <c r="P282" i="3"/>
  <c r="P288" i="3" s="1"/>
  <c r="BG288" i="3" s="1"/>
  <c r="P290" i="3"/>
  <c r="P295" i="3" s="1"/>
  <c r="J388" i="3"/>
  <c r="L388" i="3"/>
  <c r="N388" i="3"/>
  <c r="AD55" i="3"/>
  <c r="P4" i="3"/>
  <c r="P15" i="3" s="1"/>
  <c r="C303" i="3"/>
  <c r="E303" i="3"/>
  <c r="G303" i="3"/>
  <c r="I303" i="3"/>
  <c r="K303" i="3"/>
  <c r="M303" i="3"/>
  <c r="O93" i="3"/>
  <c r="T303" i="3"/>
  <c r="R303" i="3"/>
  <c r="AC77" i="3"/>
  <c r="AD70" i="3"/>
  <c r="AD77" i="3" s="1"/>
  <c r="P17" i="3"/>
  <c r="P29" i="3" s="1"/>
  <c r="P31" i="3"/>
  <c r="P48" i="3"/>
  <c r="P53" i="3" s="1"/>
  <c r="P55" i="3"/>
  <c r="P63" i="3" s="1"/>
  <c r="P65" i="3"/>
  <c r="P68" i="3" s="1"/>
  <c r="P70" i="3"/>
  <c r="P77" i="3" s="1"/>
  <c r="P79" i="3"/>
  <c r="P86" i="3" s="1"/>
  <c r="P88" i="3"/>
  <c r="P93" i="3" s="1"/>
  <c r="BG93" i="3" s="1"/>
  <c r="P95" i="3"/>
  <c r="P105" i="3" s="1"/>
  <c r="BG105" i="3" s="1"/>
  <c r="P107" i="3"/>
  <c r="P124" i="3" s="1"/>
  <c r="BG124" i="3" s="1"/>
  <c r="P126" i="3"/>
  <c r="P129" i="3" s="1"/>
  <c r="BG129" i="3" s="1"/>
  <c r="P131" i="3"/>
  <c r="P146" i="3" s="1"/>
  <c r="O159" i="3"/>
  <c r="O206" i="3"/>
  <c r="O260" i="3"/>
  <c r="AD31" i="3"/>
  <c r="AD46" i="3" s="1"/>
  <c r="AD57" i="3"/>
  <c r="P148" i="3"/>
  <c r="P154" i="3" s="1"/>
  <c r="BG154" i="3" s="1"/>
  <c r="P156" i="3"/>
  <c r="P159" i="3" s="1"/>
  <c r="BG159" i="3" s="1"/>
  <c r="P161" i="3"/>
  <c r="P173" i="3" s="1"/>
  <c r="BG173" i="3" s="1"/>
  <c r="P175" i="3"/>
  <c r="P180" i="3" s="1"/>
  <c r="BG180" i="3" s="1"/>
  <c r="P182" i="3"/>
  <c r="P185" i="3" s="1"/>
  <c r="BG185" i="3" s="1"/>
  <c r="P187" i="3"/>
  <c r="P189" i="3" s="1"/>
  <c r="BG189" i="3" s="1"/>
  <c r="P191" i="3"/>
  <c r="P193" i="3" s="1"/>
  <c r="BG193" i="3" s="1"/>
  <c r="P195" i="3"/>
  <c r="P199" i="3" s="1"/>
  <c r="BG199" i="3" s="1"/>
  <c r="P201" i="3"/>
  <c r="P202" i="3" s="1"/>
  <c r="BG202" i="3" s="1"/>
  <c r="P204" i="3"/>
  <c r="P206" i="3" s="1"/>
  <c r="BG206" i="3" s="1"/>
  <c r="P208" i="3"/>
  <c r="P210" i="3" s="1"/>
  <c r="BG210" i="3" s="1"/>
  <c r="P212" i="3"/>
  <c r="P218" i="3" s="1"/>
  <c r="BG218" i="3" s="1"/>
  <c r="P220" i="3"/>
  <c r="P228" i="3" s="1"/>
  <c r="P230" i="3"/>
  <c r="P239" i="3" s="1"/>
  <c r="BG239" i="3" s="1"/>
  <c r="P241" i="3"/>
  <c r="P242" i="3" s="1"/>
  <c r="BG242" i="3" s="1"/>
  <c r="P244" i="3"/>
  <c r="P249" i="3" s="1"/>
  <c r="BG249" i="3" s="1"/>
  <c r="P255" i="3"/>
  <c r="P260" i="3" s="1"/>
  <c r="P262" i="3"/>
  <c r="P266" i="3" s="1"/>
  <c r="P268" i="3"/>
  <c r="P271" i="3" s="1"/>
  <c r="P297" i="3"/>
  <c r="P302" i="3" s="1"/>
  <c r="P382" i="3"/>
  <c r="D383" i="3"/>
  <c r="F383" i="3"/>
  <c r="H383" i="3"/>
  <c r="J383" i="3"/>
  <c r="L383" i="3"/>
  <c r="N383" i="3"/>
  <c r="C386" i="3"/>
  <c r="C388" i="3" s="1"/>
  <c r="E386" i="3"/>
  <c r="E388" i="3" s="1"/>
  <c r="G386" i="3"/>
  <c r="G388" i="3" s="1"/>
  <c r="I386" i="3"/>
  <c r="I388" i="3" s="1"/>
  <c r="K386" i="3"/>
  <c r="K388" i="3" s="1"/>
  <c r="M386" i="3"/>
  <c r="M388" i="3" s="1"/>
  <c r="BG15" i="3" l="1"/>
  <c r="BG53" i="3"/>
  <c r="BG228" i="3"/>
  <c r="BG29" i="3"/>
  <c r="BG77" i="3"/>
  <c r="BG146" i="3"/>
  <c r="BG86" i="3"/>
  <c r="P46" i="3"/>
  <c r="P303" i="3" s="1"/>
  <c r="AR303" i="3"/>
  <c r="AD63" i="3"/>
  <c r="AQ383" i="3"/>
  <c r="AQ386" i="3"/>
  <c r="AQ388" i="3" s="1"/>
  <c r="AC381" i="3"/>
  <c r="AD381" i="3" s="1"/>
  <c r="O381" i="3"/>
  <c r="P381" i="3" s="1"/>
  <c r="AC322" i="3"/>
  <c r="AD322" i="3" s="1"/>
  <c r="BG322" i="3" s="1"/>
  <c r="AC303" i="3"/>
  <c r="O303" i="3"/>
  <c r="AD303" i="3" l="1"/>
  <c r="BG63" i="3"/>
  <c r="BG46" i="3"/>
  <c r="O386" i="3"/>
  <c r="O388" i="3" s="1"/>
  <c r="O383" i="3"/>
  <c r="AC321" i="3"/>
  <c r="AD321" i="3" s="1"/>
  <c r="BG321" i="3" s="1"/>
  <c r="AC351" i="3"/>
  <c r="AD351" i="3" s="1"/>
  <c r="BG351" i="3" s="1"/>
  <c r="AC326" i="3"/>
  <c r="AD326" i="3" s="1"/>
  <c r="BG326" i="3" s="1"/>
  <c r="AC383" i="3"/>
  <c r="AC386" i="3"/>
  <c r="AC388" i="3" s="1"/>
  <c r="AC324" i="3" l="1"/>
  <c r="AD324" i="3" s="1"/>
  <c r="BG324" i="3" s="1"/>
  <c r="AC342" i="3" l="1"/>
  <c r="AD342" i="3" s="1"/>
  <c r="BG342" i="3" s="1"/>
  <c r="AC350" i="3" l="1"/>
  <c r="AD350" i="3" s="1"/>
  <c r="BG350" i="3" s="1"/>
  <c r="AC320" i="3"/>
  <c r="AD320" i="3" s="1"/>
  <c r="BG320" i="3" s="1"/>
</calcChain>
</file>

<file path=xl/comments1.xml><?xml version="1.0" encoding="utf-8"?>
<comments xmlns="http://schemas.openxmlformats.org/spreadsheetml/2006/main">
  <authors>
    <author>Gebruiker</author>
    <author>pavilion</author>
  </authors>
  <commentList>
    <comment ref="B4" authorId="0" shapeId="0">
      <text>
        <r>
          <rPr>
            <b/>
            <sz val="8"/>
            <color indexed="81"/>
            <rFont val="Tahoma"/>
            <family val="2"/>
          </rPr>
          <t>Gigolo jetzt in Händen vom Bekannten:
Tai Sherman, CA-Richmond, BC V6V 2T9
(Hatte zuletzt schon Tuareg von Bad-Boll mitgenommen.)
VERSTORBEN 4/07/2011?!
Angeblich nach einer Magendrehung!?</t>
        </r>
      </text>
    </comment>
    <comment ref="B5" authorId="0" shapeId="0">
      <text>
        <r>
          <rPr>
            <b/>
            <sz val="8"/>
            <color indexed="81"/>
            <rFont val="Tahoma"/>
            <family val="2"/>
          </rPr>
          <t>Wolfgang Krumnack, 44795 Bochum &amp; Dr. Carlo Curci,  San Genesio ed Uniti (PV) Italien
BSZS 2011: T3
BSZS 2012: T3
Verkauft nach Italien: Allevamento il Mercabah (Carlo Curci)</t>
        </r>
      </text>
    </comment>
    <comment ref="B6" authorId="0" shapeId="0">
      <text>
        <r>
          <rPr>
            <b/>
            <sz val="8"/>
            <color indexed="81"/>
            <rFont val="Tahoma"/>
            <family val="2"/>
          </rPr>
          <t>Binder Bikram, IN-* Amritsar Punjab?</t>
        </r>
        <r>
          <rPr>
            <sz val="8"/>
            <color indexed="81"/>
            <rFont val="Tahoma"/>
            <family val="2"/>
          </rPr>
          <t xml:space="preserve">
</t>
        </r>
      </text>
    </comment>
    <comment ref="B8" authorId="0" shapeId="0">
      <text>
        <r>
          <rPr>
            <b/>
            <sz val="8"/>
            <color indexed="81"/>
            <rFont val="Tahoma"/>
            <family val="2"/>
          </rPr>
          <t>Krumnack W. &amp; Niehaus Tidden J., 44795 Bochum
BSZS 2012 T3
Verkauft nach India:
MR. HARCHAND SINGH</t>
        </r>
      </text>
    </comment>
    <comment ref="Z8" authorId="0" shapeId="0">
      <text>
        <r>
          <rPr>
            <b/>
            <sz val="8"/>
            <color indexed="81"/>
            <rFont val="Tahoma"/>
            <charset val="1"/>
          </rPr>
          <t>DA vom 29.07.2012!?</t>
        </r>
      </text>
    </comment>
    <comment ref="B10" authorId="0" shapeId="0">
      <text>
        <r>
          <rPr>
            <b/>
            <sz val="8"/>
            <color indexed="81"/>
            <rFont val="Tahoma"/>
            <family val="2"/>
          </rPr>
          <t>Wolfgang Krumnack + Bruno Itter</t>
        </r>
      </text>
    </comment>
    <comment ref="AI10" authorId="0" shapeId="0">
      <text>
        <r>
          <rPr>
            <b/>
            <sz val="8"/>
            <color indexed="81"/>
            <rFont val="Tahoma"/>
            <charset val="1"/>
          </rPr>
          <t>Monatelang weg vom Fenster!
Plötzlich wieder da! Jetzt bei: 
B. Itter, Meister-Anton-Str. 4, 50769 Köln</t>
        </r>
      </text>
    </comment>
    <comment ref="A11" authorId="0" shapeId="0">
      <text>
        <r>
          <rPr>
            <b/>
            <sz val="8"/>
            <color indexed="81"/>
            <rFont val="Tahoma"/>
            <charset val="1"/>
          </rPr>
          <t>BSZS 2012 T3</t>
        </r>
      </text>
    </comment>
    <comment ref="AE11" authorId="0" shapeId="0">
      <text>
        <r>
          <rPr>
            <b/>
            <sz val="8"/>
            <color indexed="81"/>
            <rFont val="Tahoma"/>
            <family val="2"/>
          </rPr>
          <t>Spätmeldung: DA vom 29.10.12</t>
        </r>
      </text>
    </comment>
    <comment ref="A17" authorId="0" shapeId="0">
      <text>
        <r>
          <rPr>
            <b/>
            <sz val="8"/>
            <color indexed="81"/>
            <rFont val="Tahoma"/>
            <family val="2"/>
          </rPr>
          <t>Besitzer: Marco Ossmann &amp; Josephine Kao</t>
        </r>
      </text>
    </comment>
    <comment ref="B17" authorId="0" shapeId="0">
      <text>
        <r>
          <rPr>
            <b/>
            <sz val="8"/>
            <color indexed="81"/>
            <rFont val="Tahoma"/>
            <family val="2"/>
          </rPr>
          <t>Ab Februar 2011 steht Remo auf Deckstation bei der Hundeschule Armstedt von Klaus Meyer
Hundehändlerin/Trainerin: Kao Josephine,TW- Taipei 111
Besitzer: Su Wen-Hung, Chiayi County, Jhongpu Township TW</t>
        </r>
      </text>
    </comment>
    <comment ref="Y17" authorId="0" shapeId="0">
      <text>
        <r>
          <rPr>
            <b/>
            <sz val="8"/>
            <color indexed="81"/>
            <rFont val="Tahoma"/>
            <charset val="1"/>
          </rPr>
          <t>Umsatz zu korrigieren!
Note: Es werden bei Remo 1.200 Euro verlangt für ausländische Hündinnen, 1.000 Euro für Deutsche Hündinnen!</t>
        </r>
      </text>
    </comment>
    <comment ref="Z17" authorId="0" shapeId="0">
      <text>
        <r>
          <rPr>
            <b/>
            <sz val="8"/>
            <color indexed="81"/>
            <rFont val="Tahoma"/>
            <family val="2"/>
          </rPr>
          <t>Deckpreis Remo bis 1.500 Euro</t>
        </r>
      </text>
    </comment>
    <comment ref="B18" authorId="0" shapeId="0">
      <text>
        <r>
          <rPr>
            <b/>
            <sz val="8"/>
            <color indexed="81"/>
            <rFont val="Tahoma"/>
            <family val="2"/>
          </rPr>
          <t>Eigentümer: Oßmann Bernd/Marco, 96369 Weissenbrunn &amp; Krumnack Wolfgang, 44795 Bochum
Plötzlich verstorben, Ende August 2011!</t>
        </r>
      </text>
    </comment>
    <comment ref="K18" authorId="0" shapeId="0">
      <text>
        <r>
          <rPr>
            <b/>
            <sz val="8"/>
            <color indexed="81"/>
            <rFont val="Tahoma"/>
            <family val="2"/>
          </rPr>
          <t>Tot</t>
        </r>
      </text>
    </comment>
    <comment ref="A19" authorId="0" shapeId="0">
      <text>
        <r>
          <rPr>
            <b/>
            <sz val="8"/>
            <color indexed="81"/>
            <rFont val="Tahoma"/>
            <family val="2"/>
          </rPr>
          <t>Besitzer: zunächst Ansgar Kartheiser = SV-Richter + LG-Zuchtwart!
Ämter aber ruhen nach der Fall Toni von der Rieser Perle,
ersetzt durch Heinz Scheerer.
Dann wurde Marko verkauft an:
Hasebe Yukio, JP-150-0002 Shibuya-ku, Tokyo</t>
        </r>
      </text>
    </comment>
    <comment ref="B19" authorId="0" shapeId="0">
      <text>
        <r>
          <rPr>
            <b/>
            <sz val="8"/>
            <color indexed="81"/>
            <rFont val="Tahoma"/>
            <family val="2"/>
          </rPr>
          <t>Marko von SV-Richter Ansgar Kartheiser geht ab März auf Deckstation bei Familie Meyer - Hundeschule Armstedt
Dann wird der Hund (angeblich) geteilt zwischen Kartheiser und: Hasebe Yukio, JP-150-0002 Shibuya-ku, Tokyo.
Ab Decknachrichten 08/2011 deckt er wieder auf Namen von Kartheiser!!
BSZS 2012 EZ</t>
        </r>
      </text>
    </comment>
    <comment ref="B20" authorId="0" shapeId="0">
      <text>
        <r>
          <rPr>
            <b/>
            <sz val="8"/>
            <color indexed="81"/>
            <rFont val="Tahoma"/>
            <charset val="1"/>
          </rPr>
          <t>Ansgar Kartheiser + Bernd Weber führen seit Jahren eine sogenannte Züchtergemeinschaft!</t>
        </r>
      </text>
    </comment>
    <comment ref="A21" authorId="0" shapeId="0">
      <text>
        <r>
          <rPr>
            <b/>
            <sz val="8"/>
            <color indexed="81"/>
            <rFont val="Tahoma"/>
            <family val="2"/>
          </rPr>
          <t>Siehe auch Opus vom Radhaus bei Grünewald</t>
        </r>
      </text>
    </comment>
    <comment ref="B21" authorId="0" shapeId="0">
      <text>
        <r>
          <rPr>
            <b/>
            <sz val="8"/>
            <color indexed="81"/>
            <rFont val="Tahoma"/>
            <charset val="1"/>
          </rPr>
          <t>Hundehändlerin/Trainerin: Josephine Kao, TW-Taipei 111
Besitzer: Su Wen-Hung, Chiayi County, Jhongpu Township TW
Wird dann auf Deckstation gebracht bei 
Klaus Sievers, Brunner Weg 3, 85095 Denkendorf-Dörndorf - ab Januar 2013</t>
        </r>
      </text>
    </comment>
    <comment ref="AF21" authorId="0" shapeId="0">
      <text>
        <r>
          <rPr>
            <b/>
            <sz val="8"/>
            <color indexed="81"/>
            <rFont val="Tahoma"/>
            <charset val="1"/>
          </rPr>
          <t>Der Rüde steht jetzt plötzlich auf Namen von Klaus Sievers, Brunner Weg 3, 85095 Denkendorf-Dörndorf!!</t>
        </r>
      </text>
    </comment>
    <comment ref="AL21" authorId="0" shapeId="0">
      <text>
        <r>
          <rPr>
            <b/>
            <sz val="8"/>
            <color indexed="81"/>
            <rFont val="Tahoma"/>
            <family val="2"/>
          </rPr>
          <t>Omen steht zusammne mit vielen weitere Hunden bei Klaus Sievers</t>
        </r>
      </text>
    </comment>
    <comment ref="AW21" authorId="1" shapeId="0">
      <text>
        <r>
          <rPr>
            <b/>
            <sz val="9"/>
            <color indexed="81"/>
            <rFont val="Tahoma"/>
            <family val="2"/>
          </rPr>
          <t>Omen vom Radhaus wird für den Zeitraum vom 6.04.2014 bis 08.07.2014 eine Decksperre verhängt</t>
        </r>
      </text>
    </comment>
    <comment ref="B22" authorId="0" shapeId="0">
      <text>
        <r>
          <rPr>
            <b/>
            <sz val="8"/>
            <color indexed="81"/>
            <rFont val="Tahoma"/>
            <family val="2"/>
          </rPr>
          <t>Eigentümer: Trentenaere Eric, F-78440 Fontenay &amp; Michel Halter, F-67240 Shirhoffen &amp;
Oßmann Marco, 96369 Weissenbrunn
Halter: Michael Halter, 1B, Rue des Juifs , F-67240 Shirhoffen, später wieder Marco Oßmann</t>
        </r>
      </text>
    </comment>
    <comment ref="Z22" authorId="0" shapeId="0">
      <text>
        <r>
          <rPr>
            <b/>
            <sz val="8"/>
            <color indexed="81"/>
            <rFont val="Tahoma"/>
            <charset val="1"/>
          </rPr>
          <t xml:space="preserve">Nachdem er auf Namen von M. Halter in Frankreich zugelassen war, kehrt er zurück auf Namen von Ossmann
7 DA bei Halter, 3 DA bei Ossmann
 </t>
        </r>
      </text>
    </comment>
    <comment ref="AJ22" authorId="0" shapeId="0">
      <text>
        <r>
          <rPr>
            <b/>
            <sz val="8"/>
            <color indexed="81"/>
            <rFont val="Tahoma"/>
            <family val="2"/>
          </rPr>
          <t>Wieder zeitweise umgeschrieben nach Frankreich:
M. Halter, 1B, Rue des Juifs, F-67240 Shirhoffen</t>
        </r>
      </text>
    </comment>
    <comment ref="AN22" authorId="0" shapeId="0">
      <text>
        <r>
          <rPr>
            <b/>
            <sz val="8"/>
            <color indexed="81"/>
            <rFont val="Tahoma"/>
            <family val="2"/>
          </rPr>
          <t>7 + 4 = 11 Deckakte: 
Es wird immer gewechselt zwischen Frankreich und Deutschland</t>
        </r>
      </text>
    </comment>
    <comment ref="B24" authorId="0" shapeId="0">
      <text>
        <r>
          <rPr>
            <b/>
            <sz val="8"/>
            <color indexed="81"/>
            <rFont val="Tahoma"/>
            <charset val="1"/>
          </rPr>
          <t>Besitzer:
Vinzant Larry, 27 Gleannloch Estates, US-TX 77379 Spring</t>
        </r>
      </text>
    </comment>
    <comment ref="AW25" authorId="1" shapeId="0">
      <text>
        <r>
          <rPr>
            <b/>
            <sz val="9"/>
            <color indexed="81"/>
            <rFont val="Tahoma"/>
            <family val="2"/>
          </rPr>
          <t xml:space="preserve">
Anfang Deckkarriere</t>
        </r>
      </text>
    </comment>
    <comment ref="AX25" authorId="1" shapeId="0">
      <text>
        <r>
          <rPr>
            <b/>
            <sz val="9"/>
            <color indexed="81"/>
            <rFont val="Tahoma"/>
            <family val="2"/>
          </rPr>
          <t>Welcher Art von Zucht wird hier getrieben?
Es werden fast ausnahmslos ausländische Hündinnen durch einen fremden (IPO1) Rüden gedeckt, bei einem Deutschen SV-Zuchtrichter!!
Auslandszucht? Geschäft?</t>
        </r>
      </text>
    </comment>
    <comment ref="B26" authorId="0" shapeId="0">
      <text>
        <r>
          <rPr>
            <b/>
            <sz val="8"/>
            <color indexed="81"/>
            <rFont val="Tahoma"/>
            <charset val="1"/>
          </rPr>
          <t>Halter: Michel Halter, 1B, Rue des Juifs, F-67240 Shirhoffen</t>
        </r>
      </text>
    </comment>
    <comment ref="AP26" authorId="1" shapeId="0">
      <text>
        <r>
          <rPr>
            <b/>
            <sz val="9"/>
            <color indexed="81"/>
            <rFont val="Tahoma"/>
            <family val="2"/>
          </rPr>
          <t>Anfang Deckkarriere</t>
        </r>
      </text>
    </comment>
    <comment ref="AV27" authorId="1" shapeId="0">
      <text>
        <r>
          <rPr>
            <b/>
            <sz val="9"/>
            <color indexed="81"/>
            <rFont val="Tahoma"/>
            <family val="2"/>
          </rPr>
          <t>Besitzer: 
Zuchtrichter Dirk Gabriel und Christoph Lohnes</t>
        </r>
      </text>
    </comment>
    <comment ref="AW27" authorId="1" shapeId="0">
      <text>
        <r>
          <rPr>
            <b/>
            <sz val="9"/>
            <color indexed="81"/>
            <rFont val="Tahoma"/>
            <family val="2"/>
          </rPr>
          <t>Steht bei Hundeschule Armstedt</t>
        </r>
      </text>
    </comment>
    <comment ref="B28" authorId="0" shapeId="0">
      <text>
        <r>
          <rPr>
            <b/>
            <sz val="8"/>
            <color indexed="81"/>
            <rFont val="Tahoma"/>
            <family val="2"/>
          </rPr>
          <t>Eigentümer: Yukio Hasebe, Shibuya, Tokyo</t>
        </r>
      </text>
    </comment>
    <comment ref="B31" authorId="0" shapeId="0">
      <text>
        <r>
          <rPr>
            <b/>
            <sz val="8"/>
            <color indexed="81"/>
            <rFont val="Tahoma"/>
            <family val="2"/>
          </rPr>
          <t>Eigentümer: Gutmann Günter, 95444 Bayreuth
BSZS 2011: T3
Schnell verkauft nach China: CSZ8002541 Arex von der Wilhelmswarte</t>
        </r>
      </text>
    </comment>
    <comment ref="K31" authorId="0" shapeId="0">
      <text>
        <r>
          <rPr>
            <b/>
            <sz val="8"/>
            <color indexed="81"/>
            <rFont val="Tahoma"/>
            <family val="2"/>
          </rPr>
          <t>Nach China verkauft 16/9/2011
CSZ8002541</t>
        </r>
      </text>
    </comment>
    <comment ref="A33" authorId="0" shapeId="0">
      <text>
        <r>
          <rPr>
            <b/>
            <sz val="8"/>
            <color indexed="81"/>
            <rFont val="Tahoma"/>
            <charset val="1"/>
          </rPr>
          <t>BSZS 2013: EZ
Entschuldigt Zurückgezogen</t>
        </r>
      </text>
    </comment>
    <comment ref="B33" authorId="0" shapeId="0">
      <text>
        <r>
          <rPr>
            <b/>
            <sz val="8"/>
            <color indexed="81"/>
            <rFont val="Tahoma"/>
            <family val="2"/>
          </rPr>
          <t>Eigentümer: Koller Johann, A-9241 Wernberg &amp; Benitz Winfried, 85084 Reichertshofen &amp; Günter Gutmann, 95444 Bayreuth
BSZS 2011: T2
Nach V2 bei der BSZS 2012 verkauft nach Indonesien (wo Reinhardt Meyer richten gegangen war.) Benitz soll ihn dorthin begleitet haben.
Käufer war ein Indier: Kevin Handoko, ID-60251 Surabaya
Siegerschau 2013:
Herman Handoko, Jalan Semeru 3, ID-60251 Surabaya</t>
        </r>
      </text>
    </comment>
    <comment ref="AB33" authorId="0" shapeId="0">
      <text>
        <r>
          <rPr>
            <b/>
            <sz val="8"/>
            <color indexed="81"/>
            <rFont val="Tahoma"/>
            <family val="2"/>
          </rPr>
          <t xml:space="preserve">Verkauft nach Indonesien?
Letzter Deckakt am 8/11/2012
Käufer: Kevin Handoko, ID-60251 Surabaya </t>
        </r>
      </text>
    </comment>
    <comment ref="AH33" authorId="0" shapeId="0">
      <text>
        <r>
          <rPr>
            <b/>
            <sz val="8"/>
            <color indexed="81"/>
            <rFont val="Tahoma"/>
            <family val="2"/>
          </rPr>
          <t>Ist Wallaby zurück von weggewesen?
Soll jetzt stehen bei: Klaus &amp; Annegret Menze, Buchenstr. 37, 59379 Selm!?
Deckt wieder ab 28.02.2013
Besitzer: Kevin Handoko, ID-60251 Surabaya</t>
        </r>
      </text>
    </comment>
    <comment ref="B35" authorId="0" shapeId="0">
      <text>
        <r>
          <rPr>
            <b/>
            <sz val="8"/>
            <color indexed="81"/>
            <rFont val="Tahoma"/>
            <family val="2"/>
          </rPr>
          <t>Eigentümer: Francioni Daniele, I-51016 Montecatini Terme</t>
        </r>
      </text>
    </comment>
    <comment ref="B36" authorId="0" shapeId="0">
      <text>
        <r>
          <rPr>
            <b/>
            <sz val="8"/>
            <color indexed="81"/>
            <rFont val="Tahoma"/>
            <charset val="1"/>
          </rPr>
          <t xml:space="preserve">Halter: Daniele Francioni, I-51016 Montecatini-Terme?!
Besitzer zur BSZS 2012 &amp; 2013: Jack Tsai, US-Yorba Linda, CA 92886 </t>
        </r>
      </text>
    </comment>
    <comment ref="AB36" authorId="0" shapeId="0">
      <text>
        <r>
          <rPr>
            <b/>
            <sz val="8"/>
            <color indexed="81"/>
            <rFont val="Tahoma"/>
            <family val="2"/>
          </rPr>
          <t>Deckakte werden mit Verspätung gemeldet</t>
        </r>
      </text>
    </comment>
    <comment ref="AV38" authorId="1" shapeId="0">
      <text>
        <r>
          <rPr>
            <b/>
            <sz val="9"/>
            <color indexed="81"/>
            <rFont val="Tahoma"/>
            <family val="2"/>
          </rPr>
          <t>Anfang Deckkarriere
Neuankörung 13/04 auf Namen von
Daniele Francioni, I-Montecatini-Terme (PT)</t>
        </r>
      </text>
    </comment>
    <comment ref="B40" authorId="0" shapeId="0">
      <text>
        <r>
          <rPr>
            <b/>
            <sz val="8"/>
            <color indexed="81"/>
            <rFont val="Tahoma"/>
            <family val="2"/>
          </rPr>
          <t>Besitzer: Benitz + Günter Gutmann, 95444 Bayreuth</t>
        </r>
      </text>
    </comment>
    <comment ref="T40" authorId="0" shapeId="0">
      <text>
        <r>
          <rPr>
            <b/>
            <sz val="8"/>
            <color indexed="81"/>
            <rFont val="Tahoma"/>
            <family val="2"/>
          </rPr>
          <t>Anfang Deckkarriere</t>
        </r>
      </text>
    </comment>
    <comment ref="Y41" authorId="0" shapeId="0">
      <text>
        <r>
          <rPr>
            <b/>
            <sz val="8"/>
            <color indexed="81"/>
            <rFont val="Tahoma"/>
            <family val="2"/>
          </rPr>
          <t>Anfang Deckkarriere</t>
        </r>
      </text>
    </comment>
    <comment ref="AJ41" authorId="0" shapeId="0">
      <text>
        <r>
          <rPr>
            <b/>
            <sz val="8"/>
            <color indexed="81"/>
            <rFont val="Tahoma"/>
            <charset val="1"/>
          </rPr>
          <t xml:space="preserve">Steht der Deckrüde womöglich zeitweise in Italien??
</t>
        </r>
      </text>
    </comment>
    <comment ref="B42" authorId="0" shapeId="0">
      <text>
        <r>
          <rPr>
            <b/>
            <sz val="8"/>
            <color indexed="81"/>
            <rFont val="Tahoma"/>
            <charset val="1"/>
          </rPr>
          <t>E: Quoll Lothar,Türkenfeld
H: Daniele Francioni, Montecatini-Terme (Hahaha!!)
Halter ist Nathalie Prachenski!
BSZS 2012 EZ
Januar 2013 läuft er wieder auf Namen von Lothar Quoll</t>
        </r>
      </text>
    </comment>
    <comment ref="U42" authorId="0" shapeId="0">
      <text>
        <r>
          <rPr>
            <b/>
            <sz val="8"/>
            <color indexed="81"/>
            <rFont val="Tahoma"/>
            <family val="2"/>
          </rPr>
          <t>Anfang Deckkarriere</t>
        </r>
      </text>
    </comment>
    <comment ref="AU43" authorId="1" shapeId="0">
      <text>
        <r>
          <rPr>
            <b/>
            <sz val="9"/>
            <color indexed="81"/>
            <rFont val="Tahoma"/>
            <family val="2"/>
          </rPr>
          <t>Anfang Deckkarriere?</t>
        </r>
      </text>
    </comment>
    <comment ref="B44" authorId="1" shapeId="0">
      <text>
        <r>
          <rPr>
            <b/>
            <sz val="9"/>
            <color indexed="81"/>
            <rFont val="Tahoma"/>
            <family val="2"/>
          </rPr>
          <t>Klaus Sievers:
Halter der Hunde von Daniele Francioni</t>
        </r>
      </text>
    </comment>
    <comment ref="AY44" authorId="1" shapeId="0">
      <text>
        <r>
          <rPr>
            <b/>
            <sz val="9"/>
            <color indexed="81"/>
            <rFont val="Tahoma"/>
            <family val="2"/>
          </rPr>
          <t xml:space="preserve">
Anfang Deckkarriere</t>
        </r>
      </text>
    </comment>
    <comment ref="AU45" authorId="1" shapeId="0">
      <text>
        <r>
          <rPr>
            <b/>
            <sz val="9"/>
            <color indexed="81"/>
            <rFont val="Tahoma"/>
            <family val="2"/>
          </rPr>
          <t>Anfang Deckkarriere</t>
        </r>
      </text>
    </comment>
    <comment ref="AV45" authorId="1" shapeId="0">
      <text>
        <r>
          <rPr>
            <b/>
            <sz val="9"/>
            <color indexed="81"/>
            <rFont val="Tahoma"/>
            <charset val="1"/>
          </rPr>
          <t xml:space="preserve">
Bei der Neuankörung 13/04 steht er auf Namen von Klaus Sievers</t>
        </r>
      </text>
    </comment>
    <comment ref="AY45" authorId="1" shapeId="0">
      <text>
        <r>
          <rPr>
            <b/>
            <sz val="9"/>
            <color indexed="81"/>
            <rFont val="Tahoma"/>
            <family val="2"/>
          </rPr>
          <t xml:space="preserve">
Wird für Francioni auf Namen von Klaus Sievers geführt</t>
        </r>
      </text>
    </comment>
    <comment ref="B48" authorId="0" shapeId="0">
      <text>
        <r>
          <rPr>
            <b/>
            <sz val="8"/>
            <color indexed="81"/>
            <rFont val="Tahoma"/>
            <family val="2"/>
          </rPr>
          <t>Eigentümer: Manser Jürgen, 69168 Wiesloch &amp; Gelleszun Pia, 13469 Berlin</t>
        </r>
      </text>
    </comment>
    <comment ref="A49" authorId="0" shapeId="0">
      <text>
        <r>
          <rPr>
            <b/>
            <sz val="8"/>
            <color indexed="81"/>
            <rFont val="Tahoma"/>
            <charset val="1"/>
          </rPr>
          <t>BSZS 2013: EZ
Entschuldigt Zurückgezogen</t>
        </r>
      </text>
    </comment>
    <comment ref="AW51" authorId="1" shapeId="0">
      <text>
        <r>
          <rPr>
            <b/>
            <sz val="9"/>
            <color indexed="81"/>
            <rFont val="Tahoma"/>
            <family val="2"/>
          </rPr>
          <t>Spätmeldung!!
*Team Marlboro Tyler DKK 19664/2011 IPO3(82)
J. Goltermann, Alte Schule 2, 32657 Lemgo
10.02. *Graensen's Witch 2299211 IPO1 (81)
J. Goltermann, Alte Schule 2, 32657 Lemgo</t>
        </r>
      </text>
    </comment>
    <comment ref="AN52" authorId="0" shapeId="0">
      <text>
        <r>
          <rPr>
            <b/>
            <sz val="8"/>
            <color indexed="81"/>
            <rFont val="Tahoma"/>
            <family val="2"/>
          </rPr>
          <t>Auf Namen von Jürgen Manser!</t>
        </r>
      </text>
    </comment>
    <comment ref="A54" authorId="0" shapeId="0">
      <text>
        <r>
          <rPr>
            <b/>
            <sz val="8"/>
            <color indexed="81"/>
            <rFont val="Tahoma"/>
            <family val="2"/>
          </rPr>
          <t>Margit van Dorssen = SV-Richter!</t>
        </r>
      </text>
    </comment>
    <comment ref="B55" authorId="0" shapeId="0">
      <text>
        <r>
          <rPr>
            <b/>
            <sz val="8"/>
            <color indexed="81"/>
            <rFont val="Tahoma"/>
            <family val="2"/>
          </rPr>
          <t>Eigentümer: van Dorssen Margit, 51105 Köln &amp; Schneider Yvonne, 34123 Kassel
BSZS 2011: T3</t>
        </r>
      </text>
    </comment>
    <comment ref="B56" authorId="0" shapeId="0">
      <text>
        <r>
          <rPr>
            <b/>
            <sz val="8"/>
            <color indexed="81"/>
            <rFont val="Tahoma"/>
            <family val="2"/>
          </rPr>
          <t>Margit van Dorssen u. Marc Mouawad</t>
        </r>
      </text>
    </comment>
    <comment ref="W56" authorId="0" shapeId="0">
      <text>
        <r>
          <rPr>
            <b/>
            <sz val="8"/>
            <color indexed="81"/>
            <rFont val="Tahoma"/>
            <family val="2"/>
          </rPr>
          <t>Besitzer: 50/50 Margit van Dorssen mit Pays des Cèdres (Famille Elasmar)</t>
        </r>
      </text>
    </comment>
    <comment ref="AA57" authorId="0" shapeId="0">
      <text>
        <r>
          <rPr>
            <b/>
            <sz val="8"/>
            <color indexed="81"/>
            <rFont val="Tahoma"/>
            <family val="2"/>
          </rPr>
          <t>19/11/2012 registriert im CSV in China : CSZ8002787</t>
        </r>
      </text>
    </comment>
    <comment ref="B58" authorId="0" shapeId="0">
      <text>
        <r>
          <rPr>
            <b/>
            <sz val="8"/>
            <color indexed="81"/>
            <rFont val="Tahoma"/>
            <family val="2"/>
          </rPr>
          <t>Eigentümer: Van Dorssen Margit, 51105 Köln &amp; Schipek Alexandra, 56337 Simmen</t>
        </r>
      </text>
    </comment>
    <comment ref="AH58" authorId="0" shapeId="0">
      <text>
        <r>
          <rPr>
            <b/>
            <sz val="8"/>
            <color indexed="81"/>
            <rFont val="Tahoma"/>
            <family val="2"/>
          </rPr>
          <t>*Sambo von Arlett 2215305 SchH3 (89)
wurde verkauft an: C. Kuzman, Yeniyalova yolu no. 426, TR-16365 Bursa
Deckte 2013: 
09.03. Sinoy von Toni (IPO1) E. Cayikgi, Aydiutere Mah. Iantier Meuicci , TR-Istanbul</t>
        </r>
      </text>
    </comment>
    <comment ref="AI58" authorId="0" shapeId="0">
      <text>
        <r>
          <rPr>
            <b/>
            <sz val="8"/>
            <color indexed="81"/>
            <rFont val="Tahoma"/>
            <family val="2"/>
          </rPr>
          <t>Spätmeldung:
25.02. *Charlotta von der Grafenburg (Ost) 2247100 SchH1 (71) U. Gürbüz, 7108 Soki  o.-29 , TR-Izmir</t>
        </r>
      </text>
    </comment>
    <comment ref="B59" authorId="0" shapeId="0">
      <text>
        <r>
          <rPr>
            <b/>
            <sz val="8"/>
            <color indexed="81"/>
            <rFont val="Tahoma"/>
            <family val="2"/>
          </rPr>
          <t>Nikolaus Meßler, Köln
Besitzer: Udo Berg, Kielsweg 30, 51105 Köln</t>
        </r>
      </text>
    </comment>
    <comment ref="B62" authorId="0" shapeId="0">
      <text>
        <r>
          <rPr>
            <b/>
            <sz val="8"/>
            <color indexed="81"/>
            <rFont val="Tahoma"/>
            <charset val="1"/>
          </rPr>
          <t>van Dorssen Margit &amp; Behrens Leo, 51105 Köln
Umgemeldet?
A. van Dorssen, Efeuplatz 8, 51105 Köln</t>
        </r>
      </text>
    </comment>
    <comment ref="AB62" authorId="0" shapeId="0">
      <text>
        <r>
          <rPr>
            <b/>
            <sz val="8"/>
            <color indexed="81"/>
            <rFont val="Tahoma"/>
            <charset val="1"/>
          </rPr>
          <t>Spätmeldung 06.+10.09.</t>
        </r>
        <r>
          <rPr>
            <sz val="8"/>
            <color indexed="81"/>
            <rFont val="Tahoma"/>
            <charset val="1"/>
          </rPr>
          <t xml:space="preserve">
</t>
        </r>
      </text>
    </comment>
    <comment ref="AJ62" authorId="0" shapeId="0">
      <text>
        <r>
          <rPr>
            <b/>
            <sz val="8"/>
            <color indexed="81"/>
            <rFont val="Tahoma"/>
            <family val="2"/>
          </rPr>
          <t>Umgeschrieben: A. van Dorssen, Efeuplatz 8, 51105 Köln</t>
        </r>
      </text>
    </comment>
    <comment ref="A65" authorId="0" shapeId="0">
      <text>
        <r>
          <rPr>
            <b/>
            <sz val="8"/>
            <color indexed="81"/>
            <rFont val="Tahoma"/>
            <charset val="1"/>
          </rPr>
          <t>BSZS 2013: EZ
Entschuldigt Zurückgezogen</t>
        </r>
      </text>
    </comment>
    <comment ref="B65" authorId="0" shapeId="0">
      <text>
        <r>
          <rPr>
            <b/>
            <sz val="8"/>
            <color indexed="81"/>
            <rFont val="Tahoma"/>
            <family val="2"/>
          </rPr>
          <t>Eigentümer: Dr. Morton Goldfarb, US-Birmingham, AL 35223 &amp; Dr. Meßler Heinrich, 41063 Mönchengladbach &amp; Nikolaus Meßler
Dr. Morton Goldfarb war SV-Richter!!
Zwinger heisst: Beechbrook</t>
        </r>
      </text>
    </comment>
    <comment ref="AL65" authorId="0" shapeId="0">
      <text>
        <r>
          <rPr>
            <b/>
            <sz val="8"/>
            <color indexed="81"/>
            <rFont val="Tahoma"/>
            <family val="2"/>
          </rPr>
          <t xml:space="preserve">Spätmeldungen!
</t>
        </r>
        <r>
          <rPr>
            <sz val="8"/>
            <color indexed="81"/>
            <rFont val="Tahoma"/>
            <family val="2"/>
          </rPr>
          <t xml:space="preserve">
08.05. (*)Azra v. Unitedhof TRSV 0509224608/09 (IPO1) (89)
V. Cengiz, Göktürk Beldesi Basdere ed 15, TR-34077 Kemerburgaz-Istanbul
10.05. *Xanadu von Arlett 2262991 IPO1 (86)
B. Smith, 29, Ford Ave. , AU-Medowie, NSW 2318</t>
        </r>
      </text>
    </comment>
    <comment ref="AT65" authorId="1" shapeId="0">
      <text>
        <r>
          <rPr>
            <b/>
            <sz val="9"/>
            <color indexed="81"/>
            <rFont val="Tahoma"/>
            <family val="2"/>
          </rPr>
          <t>Dann abgereist nach Amerika</t>
        </r>
      </text>
    </comment>
    <comment ref="AA67" authorId="0" shapeId="0">
      <text>
        <r>
          <rPr>
            <b/>
            <sz val="8"/>
            <color indexed="81"/>
            <rFont val="Tahoma"/>
            <family val="2"/>
          </rPr>
          <t>Anfang Deckkarriere</t>
        </r>
      </text>
    </comment>
    <comment ref="A69" authorId="0" shapeId="0">
      <text>
        <r>
          <rPr>
            <b/>
            <sz val="8"/>
            <color indexed="81"/>
            <rFont val="Tahoma"/>
            <family val="2"/>
          </rPr>
          <t>Richard Brauch = SV-Richter!</t>
        </r>
      </text>
    </comment>
    <comment ref="H71" authorId="0" shapeId="0">
      <text>
        <r>
          <rPr>
            <b/>
            <sz val="8"/>
            <color indexed="81"/>
            <rFont val="Tahoma"/>
            <family val="2"/>
          </rPr>
          <t>Korrektur für März/April
(Alibi vom Elzmündungsraum)!?</t>
        </r>
      </text>
    </comment>
    <comment ref="B75" authorId="0" shapeId="0">
      <text>
        <r>
          <rPr>
            <b/>
            <sz val="8"/>
            <color indexed="81"/>
            <rFont val="Tahoma"/>
            <family val="2"/>
          </rPr>
          <t>Gunderson Rune &amp; Brauch Richard
Rune Gundersen, Skogstrandveien 104, N-1615 Fredrikstad</t>
        </r>
      </text>
    </comment>
    <comment ref="B76" authorId="1" shapeId="0">
      <text>
        <r>
          <rPr>
            <b/>
            <sz val="9"/>
            <color indexed="81"/>
            <rFont val="Tahoma"/>
            <family val="2"/>
          </rPr>
          <t>Brauch Richard &amp; Graf Heinz,74915 Waibstadt</t>
        </r>
      </text>
    </comment>
    <comment ref="B79" authorId="0" shapeId="0">
      <text>
        <r>
          <rPr>
            <b/>
            <sz val="8"/>
            <color indexed="81"/>
            <rFont val="Tahoma"/>
            <family val="2"/>
          </rPr>
          <t>Ab Juni 2011 auf Namen von Jennifer Schleuter, Oststr. 26, 48341 Altenberge geführt.
In Februar 2012 auf Namen von A. Schleuter</t>
        </r>
      </text>
    </comment>
    <comment ref="B81" authorId="0" shapeId="0">
      <text>
        <r>
          <rPr>
            <b/>
            <sz val="8"/>
            <color indexed="81"/>
            <rFont val="Tahoma"/>
            <charset val="1"/>
          </rPr>
          <t>Verkauft nach Australien</t>
        </r>
      </text>
    </comment>
    <comment ref="B85" authorId="0" shapeId="0">
      <text>
        <r>
          <rPr>
            <b/>
            <sz val="8"/>
            <color indexed="81"/>
            <rFont val="Tahoma"/>
            <charset val="1"/>
          </rPr>
          <t>Siehe auch Drago vom Patriot</t>
        </r>
      </text>
    </comment>
    <comment ref="B88" authorId="0" shapeId="0">
      <text>
        <r>
          <rPr>
            <b/>
            <sz val="8"/>
            <color indexed="81"/>
            <rFont val="Tahoma"/>
            <charset val="1"/>
          </rPr>
          <t>Halter: Karsten Bischoff, 49838 Langen</t>
        </r>
      </text>
    </comment>
    <comment ref="C88" authorId="0" shapeId="0">
      <text>
        <r>
          <rPr>
            <b/>
            <sz val="8"/>
            <color indexed="81"/>
            <rFont val="Tahoma"/>
            <charset val="1"/>
          </rPr>
          <t>8 DA aus 2010!</t>
        </r>
      </text>
    </comment>
    <comment ref="AL88" authorId="0" shapeId="0">
      <text>
        <r>
          <rPr>
            <b/>
            <sz val="8"/>
            <color indexed="81"/>
            <rFont val="Tahoma"/>
            <charset val="1"/>
          </rPr>
          <t xml:space="preserve">
6-Monatige Zuchtbuchsperre
</t>
        </r>
      </text>
    </comment>
    <comment ref="AN88" authorId="0" shapeId="0">
      <text>
        <r>
          <rPr>
            <b/>
            <sz val="8"/>
            <color indexed="81"/>
            <rFont val="Tahoma"/>
            <charset val="1"/>
          </rPr>
          <t>Es wird trotz Zuchtverbot gedeckt, der Rüde wechselt auf Namen von K. Bischoff, Bawinkeler Str. 25, 49838 Langen</t>
        </r>
      </text>
    </comment>
    <comment ref="AO88" authorId="0" shapeId="0">
      <text>
        <r>
          <rPr>
            <b/>
            <sz val="8"/>
            <color indexed="81"/>
            <rFont val="Tahoma"/>
            <family val="2"/>
          </rPr>
          <t>Obwohl von einem Verkauf nicht die Rede sein kann, wird Chacco trotz Zuchtverbotes weiterhin eingesetzt!</t>
        </r>
      </text>
    </comment>
    <comment ref="A89" authorId="0" shapeId="0">
      <text>
        <r>
          <rPr>
            <b/>
            <sz val="8"/>
            <color indexed="81"/>
            <rFont val="Tahoma"/>
            <family val="2"/>
          </rPr>
          <t>Ehemalige Eigentümer: Ralf Lang &amp; Dirk Wortmann
Jetzt aber nach China verkauft Ende April 2011: CSZ8002466, Zwinger von Phenix.
Shicco schafft es gleichzeitig in Deutschland am 25.04 einen Deckakt zu vollbringen, am gleichen Tag in China ins Zuchtbuch des CSV eingetragen zu werden (?!)
Wie geht das?!
Geschätzte Verkaufssumme? Mindestens 350.000 Euro.
Da hat er vorher aber schon circa 190 + 50 = 240 mal gedeckt, geschätztes Deckgeldvolumen = 192.000 Euro.</t>
        </r>
      </text>
    </comment>
    <comment ref="G89" authorId="0" shapeId="0">
      <text>
        <r>
          <rPr>
            <b/>
            <sz val="8"/>
            <color indexed="81"/>
            <rFont val="Tahoma"/>
            <family val="2"/>
          </rPr>
          <t>Nach China verkauft</t>
        </r>
      </text>
    </comment>
    <comment ref="B92" authorId="0" shapeId="0">
      <text>
        <r>
          <rPr>
            <b/>
            <sz val="8"/>
            <color indexed="81"/>
            <rFont val="Tahoma"/>
            <family val="2"/>
          </rPr>
          <t>Halter: Heiko Wortmann, 49504 Lotte!?</t>
        </r>
      </text>
    </comment>
    <comment ref="AN92" authorId="0" shapeId="0">
      <text>
        <r>
          <rPr>
            <b/>
            <sz val="8"/>
            <color indexed="81"/>
            <rFont val="Tahoma"/>
            <family val="2"/>
          </rPr>
          <t>Registriert in China 24/09/2013:
CSZ8002872 Faruk von der Freiheit Westerholt</t>
        </r>
      </text>
    </comment>
    <comment ref="B95" authorId="0" shapeId="0">
      <text>
        <r>
          <rPr>
            <b/>
            <sz val="8"/>
            <color indexed="81"/>
            <rFont val="Tahoma"/>
            <charset val="1"/>
          </rPr>
          <t>Eigentümer: Dirk Wortmann, 49504 Lotte und Rolf Petersen, 24787 Fockbek
Dann gekauft von Ambrogio Verpelli, Cernusco Lombardone (LC), Italien
Halter: Mauro di Festa, Lungomare Spalato 50, I-64021 Giulianova Lido (TE)</t>
        </r>
      </text>
    </comment>
    <comment ref="B96" authorId="0" shapeId="0">
      <text>
        <r>
          <rPr>
            <b/>
            <sz val="8"/>
            <color indexed="81"/>
            <rFont val="Tahoma"/>
            <family val="2"/>
          </rPr>
          <t>Dirk Wortmann und
Hans Karl, Gehnbachstr. 34, 66386 St. Ingbert</t>
        </r>
      </text>
    </comment>
    <comment ref="B97" authorId="0" shapeId="0">
      <text>
        <r>
          <rPr>
            <b/>
            <sz val="8"/>
            <color indexed="81"/>
            <rFont val="Tahoma"/>
            <family val="2"/>
          </rPr>
          <t>Eigentümer: Wortmann Dirk, 49504 Lotte
Zeitweilig auf Deckstation bei Erich Bösl = SV-Richter + LG-Zuchtwart!!
Ab Juni 2011: Standort von Mentos wieder gewechselt. Steht wieder bei Wortmann.</t>
        </r>
      </text>
    </comment>
    <comment ref="AH97" authorId="0" shapeId="0">
      <text>
        <r>
          <rPr>
            <b/>
            <sz val="8"/>
            <color indexed="81"/>
            <rFont val="Tahoma"/>
            <family val="2"/>
          </rPr>
          <t>Spätmeldung von Zwiertz:
05.01. (*)Cama vom St.-Michaels-Berg 2255871 IPO1 (86)
W. Zwiertz, Lauenförder Str. 2, 37688 Beverungen</t>
        </r>
      </text>
    </comment>
    <comment ref="Z98" authorId="0" shapeId="0">
      <text>
        <r>
          <rPr>
            <b/>
            <sz val="8"/>
            <color indexed="81"/>
            <rFont val="Tahoma"/>
            <family val="2"/>
          </rPr>
          <t>Tacke wird als Halter vorgeschoben für sein Freund (SV-Richter) in Spanien J. Becker Olsen, Apartado de Correos 283, E-29680
Estepona (Malaga) Zwinger de Coroninas</t>
        </r>
        <r>
          <rPr>
            <sz val="8"/>
            <color indexed="81"/>
            <rFont val="Tahoma"/>
            <family val="2"/>
          </rPr>
          <t xml:space="preserve">
</t>
        </r>
      </text>
    </comment>
    <comment ref="AH98" authorId="0" shapeId="0">
      <text>
        <r>
          <rPr>
            <b/>
            <sz val="8"/>
            <color indexed="81"/>
            <rFont val="Tahoma"/>
            <family val="2"/>
          </rPr>
          <t xml:space="preserve">Spätmeldung von Tacke:
</t>
        </r>
        <r>
          <rPr>
            <sz val="8"/>
            <color indexed="81"/>
            <rFont val="Tahoma"/>
            <family val="2"/>
          </rPr>
          <t xml:space="preserve">
</t>
        </r>
        <r>
          <rPr>
            <b/>
            <sz val="8"/>
            <color indexed="81"/>
            <rFont val="Tahoma"/>
            <family val="2"/>
          </rPr>
          <t>14.12.12 (*)Alana Balt Lilimarlen RKF 2218636 (IPO1)
A. Shipilova, Zastawa 1 A-1, RU-238520 Baltijsk</t>
        </r>
      </text>
    </comment>
    <comment ref="B99" authorId="0" shapeId="0">
      <text>
        <r>
          <rPr>
            <b/>
            <sz val="8"/>
            <color indexed="81"/>
            <rFont val="Tahoma"/>
            <charset val="1"/>
          </rPr>
          <t>Halter??
Elena Aglicheva, Marie-Uljanowoij-Str. 3-3-92, RU-119313 Moscow</t>
        </r>
      </text>
    </comment>
    <comment ref="AA99" authorId="0" shapeId="0">
      <text>
        <r>
          <rPr>
            <b/>
            <sz val="8"/>
            <color indexed="81"/>
            <rFont val="Tahoma"/>
            <family val="2"/>
          </rPr>
          <t>Zwei Deckakte erst 11/2012 publiziert für 03/06 und 19/06/2012!!</t>
        </r>
      </text>
    </comment>
    <comment ref="AE99" authorId="0" shapeId="0">
      <text>
        <r>
          <rPr>
            <b/>
            <sz val="8"/>
            <color indexed="81"/>
            <rFont val="Tahoma"/>
            <family val="2"/>
          </rPr>
          <t>Steht er in Spanien auf Deckstation? Es kommen nur Spanische Hündinnen.</t>
        </r>
      </text>
    </comment>
    <comment ref="AH99" authorId="0" shapeId="0">
      <text>
        <r>
          <rPr>
            <b/>
            <sz val="8"/>
            <color indexed="81"/>
            <rFont val="Tahoma"/>
            <family val="2"/>
          </rPr>
          <t>Der Rüde müsste in Spanien auf Deckstation stehen (beim Richter-Freund Jens Becker-Olsen?), alle Hündinnen sind Spanisch.</t>
        </r>
        <r>
          <rPr>
            <sz val="8"/>
            <color indexed="81"/>
            <rFont val="Tahoma"/>
            <family val="2"/>
          </rPr>
          <t xml:space="preserve">
</t>
        </r>
      </text>
    </comment>
    <comment ref="B100" authorId="0" shapeId="0">
      <text>
        <r>
          <rPr>
            <b/>
            <sz val="8"/>
            <color indexed="81"/>
            <rFont val="Tahoma"/>
            <family val="2"/>
          </rPr>
          <t xml:space="preserve">Marc Silger, 32278 Kirchlengern &amp; Dirk Wortmann
Halter: Wortmann
</t>
        </r>
      </text>
    </comment>
    <comment ref="AU103" authorId="1" shapeId="0">
      <text>
        <r>
          <rPr>
            <b/>
            <sz val="9"/>
            <color indexed="81"/>
            <rFont val="Tahoma"/>
            <family val="2"/>
          </rPr>
          <t>Anfang Deckkarriere</t>
        </r>
      </text>
    </comment>
    <comment ref="AY103" authorId="1" shapeId="0">
      <text>
        <r>
          <rPr>
            <b/>
            <sz val="9"/>
            <color indexed="81"/>
            <rFont val="Tahoma"/>
            <family val="2"/>
          </rPr>
          <t>Soll jetzt 
Verpelli Ambrogio, I-23870 Cernusco gehören.</t>
        </r>
      </text>
    </comment>
    <comment ref="AU104" authorId="1" shapeId="0">
      <text>
        <r>
          <rPr>
            <b/>
            <sz val="9"/>
            <color indexed="81"/>
            <rFont val="Tahoma"/>
            <charset val="1"/>
          </rPr>
          <t>Besitzer bei Neuankörung 29/03: Hinrich Müller u. Dirk Wortmann</t>
        </r>
      </text>
    </comment>
    <comment ref="U107" authorId="0" shapeId="0">
      <text>
        <r>
          <rPr>
            <b/>
            <sz val="8"/>
            <color indexed="81"/>
            <rFont val="Tahoma"/>
            <family val="2"/>
          </rPr>
          <t>Verkauft an R. Sparta, Chemin des Vignes , F-78660 Ablis (?)
deckt er trotzdem eine Klaus Niedergassel-Hündin?</t>
        </r>
      </text>
    </comment>
    <comment ref="B109" authorId="0" shapeId="0">
      <text>
        <r>
          <rPr>
            <b/>
            <sz val="8"/>
            <color indexed="81"/>
            <rFont val="Tahoma"/>
            <family val="2"/>
          </rPr>
          <t xml:space="preserve">Eigentümer: Jörg Niedergassel &amp; Stefanie Schmidt-Kähler, 33775 Versmold
Später verkauft an: Dr. Karim Laraki, 11 bd zerktouni Res. Tarfaya, MA-20360 Casablanca
Halter Jörg NIedergassel   </t>
        </r>
      </text>
    </comment>
    <comment ref="B110" authorId="0" shapeId="0">
      <text>
        <r>
          <rPr>
            <b/>
            <sz val="8"/>
            <color indexed="81"/>
            <rFont val="Tahoma"/>
            <family val="2"/>
          </rPr>
          <t>Ab 10/2011 auf Namen von: 
L. Nix, Woldegker Str. 69, 17291 Prenzlau</t>
        </r>
        <r>
          <rPr>
            <sz val="8"/>
            <color indexed="81"/>
            <rFont val="Tahoma"/>
            <family val="2"/>
          </rPr>
          <t xml:space="preserve">
</t>
        </r>
      </text>
    </comment>
    <comment ref="B111" authorId="0" shapeId="0">
      <text>
        <r>
          <rPr>
            <b/>
            <sz val="8"/>
            <color indexed="81"/>
            <rFont val="Tahoma"/>
            <family val="2"/>
          </rPr>
          <t>Eigentümer: Niedergassel Hermann &amp; Niedergassel Klaus, 33649 Bielefeld</t>
        </r>
        <r>
          <rPr>
            <sz val="8"/>
            <color indexed="81"/>
            <rFont val="Tahoma"/>
            <family val="2"/>
          </rPr>
          <t xml:space="preserve">
</t>
        </r>
      </text>
    </comment>
    <comment ref="W111" authorId="0" shapeId="0">
      <text>
        <r>
          <rPr>
            <b/>
            <sz val="8"/>
            <color indexed="81"/>
            <rFont val="Tahoma"/>
            <family val="2"/>
          </rPr>
          <t xml:space="preserve">
SPÄT-MELDUNGEN!!
Für MÄRZ!!</t>
        </r>
      </text>
    </comment>
    <comment ref="W114" authorId="0" shapeId="0">
      <text>
        <r>
          <rPr>
            <b/>
            <sz val="8"/>
            <color indexed="81"/>
            <rFont val="Tahoma"/>
            <family val="2"/>
          </rPr>
          <t>In Spanien!!</t>
        </r>
      </text>
    </comment>
    <comment ref="B116" authorId="0" shapeId="0">
      <text>
        <r>
          <rPr>
            <b/>
            <sz val="8"/>
            <color indexed="81"/>
            <rFont val="Tahoma"/>
            <charset val="1"/>
          </rPr>
          <t>Besitzer: Volker Rabeneck + Jörg Niedergassel</t>
        </r>
      </text>
    </comment>
    <comment ref="B117" authorId="0" shapeId="0">
      <text>
        <r>
          <rPr>
            <b/>
            <sz val="8"/>
            <color indexed="81"/>
            <rFont val="Tahoma"/>
            <family val="2"/>
          </rPr>
          <t>Klaus Niedergassel, Gütersloh + Andre Kilian, 26133 Oldenburg
BSZS 2012 T3</t>
        </r>
      </text>
    </comment>
    <comment ref="AP120" authorId="0" shapeId="0">
      <text>
        <r>
          <rPr>
            <b/>
            <sz val="8"/>
            <color indexed="81"/>
            <rFont val="Tahoma"/>
            <family val="2"/>
          </rPr>
          <t>D. Wörmann, Luisenstr. 21 C, 33803 Steinhagen</t>
        </r>
      </text>
    </comment>
    <comment ref="AT120" authorId="1" shapeId="0">
      <text>
        <r>
          <rPr>
            <b/>
            <sz val="9"/>
            <color indexed="81"/>
            <rFont val="Tahoma"/>
            <family val="2"/>
          </rPr>
          <t>Jetzt auf Namen von:
D. Wörmann, Luisenstr. 21 C, 33803 Steinhagen</t>
        </r>
      </text>
    </comment>
    <comment ref="AV121" authorId="1" shapeId="0">
      <text>
        <r>
          <rPr>
            <b/>
            <sz val="9"/>
            <color indexed="81"/>
            <rFont val="Tahoma"/>
            <family val="2"/>
          </rPr>
          <t>Spätmeldung:
*Barry vom Julianenweg 2262766 IPO3 (82)
M. Niedergassel, Holtkampstr. 6, 33649 Bielefeld
15.12.13 *Questa von Arline 2199956 SchH1 (69)
R. Hubert, Niendorferweg 15, 21403 Wendisch Evern</t>
        </r>
      </text>
    </comment>
    <comment ref="B123" authorId="0" shapeId="0">
      <text>
        <r>
          <rPr>
            <b/>
            <sz val="8"/>
            <color indexed="81"/>
            <rFont val="Tahoma"/>
            <charset val="1"/>
          </rPr>
          <t>Besitzer: Helmut Tietze
Absprachen mit Halter: Hermann Niedergassel müssen überprüft werden</t>
        </r>
        <r>
          <rPr>
            <sz val="8"/>
            <color indexed="81"/>
            <rFont val="Tahoma"/>
            <charset val="1"/>
          </rPr>
          <t xml:space="preserve">
</t>
        </r>
        <r>
          <rPr>
            <b/>
            <sz val="8"/>
            <color indexed="81"/>
            <rFont val="Tahoma"/>
            <family val="2"/>
          </rPr>
          <t xml:space="preserve">
Champ wurde nach Süd-Amerika verkauft:
FRUTOS ABEL N.</t>
        </r>
      </text>
    </comment>
    <comment ref="AB123" authorId="0" shapeId="0">
      <text>
        <r>
          <rPr>
            <b/>
            <sz val="8"/>
            <color indexed="81"/>
            <rFont val="Tahoma"/>
            <charset val="1"/>
          </rPr>
          <t>Anfang Deckkarriere</t>
        </r>
      </text>
    </comment>
    <comment ref="A125" authorId="0" shapeId="0">
      <text>
        <r>
          <rPr>
            <b/>
            <sz val="8"/>
            <color indexed="81"/>
            <rFont val="Tahoma"/>
            <family val="2"/>
          </rPr>
          <t>Johann Mayer = SV-Richter!</t>
        </r>
      </text>
    </comment>
    <comment ref="B126" authorId="0" shapeId="0">
      <text>
        <r>
          <rPr>
            <b/>
            <sz val="8"/>
            <color indexed="81"/>
            <rFont val="Tahoma"/>
            <charset val="1"/>
          </rPr>
          <t>Hundehändlerin/Trainerin: Josephine Kao, TW-Taipei 111
Besitzer: Su Wen-Hung, Chiayi County, Jhongpu Township TW</t>
        </r>
      </text>
    </comment>
    <comment ref="B128" authorId="0" shapeId="0">
      <text>
        <r>
          <rPr>
            <b/>
            <sz val="8"/>
            <color indexed="81"/>
            <rFont val="Tahoma"/>
            <family val="2"/>
          </rPr>
          <t>Johann Mayer, Rottenburg und Dragan Baranja, Rudersberg
Besitzer: Josephine Kao?
BSZS 2012 T3</t>
        </r>
      </text>
    </comment>
    <comment ref="A130" authorId="0" shapeId="0">
      <text>
        <r>
          <rPr>
            <b/>
            <sz val="8"/>
            <color indexed="81"/>
            <rFont val="Tahoma"/>
            <family val="2"/>
          </rPr>
          <t>Hans-Peter Rieker = SV-Richter!
+ LG-Zuchtwart LG 13 Württemberg</t>
        </r>
      </text>
    </comment>
    <comment ref="B134" authorId="0" shapeId="0">
      <text>
        <r>
          <rPr>
            <b/>
            <sz val="8"/>
            <color indexed="81"/>
            <rFont val="Tahoma"/>
            <charset val="1"/>
          </rPr>
          <t>Verkauft an: Fawaz Mubarak Al Hassawi , P.O. Box 989 Code Nr. 15260, Kuweit 13014 Safart
KW-Souk Dakhili
Halter: Simone Hack, 73061 Ebersbach
Später wieder zugelassen auf Renate Rieker (11/2012)</t>
        </r>
      </text>
    </comment>
    <comment ref="U134" authorId="0" shapeId="0">
      <text>
        <r>
          <rPr>
            <b/>
            <sz val="8"/>
            <color indexed="81"/>
            <rFont val="Tahoma"/>
            <family val="2"/>
          </rPr>
          <t>Jetzt mal wieder auf Namen von Renate Rieker, Steigstr. 35, 73101 Aichelberg geführt</t>
        </r>
      </text>
    </comment>
    <comment ref="B136" authorId="0" shapeId="0">
      <text>
        <r>
          <rPr>
            <b/>
            <sz val="8"/>
            <color indexed="81"/>
            <rFont val="Tahoma"/>
            <family val="2"/>
          </rPr>
          <t xml:space="preserve">Eigentümer: 
Früher: Hans-Peter Hüsler &amp; Calignano Camillo, CH-Hochdorf &amp; Hans Häussler, 74653 Künzelsau
Nunmehr anscheinend Hans-Peter Hüsler, CH-Hochdorf und Hans Häussler, 74653 Künzelsau
Zur Siegerschau 2012: Fawaz Moubarak Al Hassawi, P.O. Box 989 Code Nr. 15260, KW-Souk Dakhili und Hans Häussler, 74653 Künzelsau
HALTER soll sein (!?): (Hahaha!!) Fawaz Moubarak Al Hassawi, P.O. Box 989 Code Nr. 15260, KW-Souk Dakhili 
Herr Fawaz Al-Hasawi hat ebenfalls eine Anschrift in England:
Al-Hasawi Fawaz,GB-* Surrey KT10 9 JH
</t>
        </r>
      </text>
    </comment>
    <comment ref="AV136" authorId="1" shapeId="0">
      <text>
        <r>
          <rPr>
            <b/>
            <sz val="9"/>
            <color indexed="81"/>
            <rFont val="Tahoma"/>
            <family val="2"/>
          </rPr>
          <t>Spätmeldung:
*Enosch v. Amasis 2258762 SchH3 (79)
H. Häussler, Keltergasse 1-3, 74653 Künzelsau
03.01. Klea Topolovnicka JR 733869 (IPO1) (90)
R. Würger-Willmann, Heerstedter Str. 18, 27612 Loxstedt-Donnern</t>
        </r>
      </text>
    </comment>
    <comment ref="B137" authorId="0" shapeId="0">
      <text>
        <r>
          <rPr>
            <b/>
            <sz val="8"/>
            <color indexed="81"/>
            <rFont val="Tahoma"/>
            <charset val="1"/>
          </rPr>
          <t>BSZS 2012 T3
Wird dementsprechend bald abgeschoben.
Ende 2012 tatsächlich verkauft nach China!</t>
        </r>
      </text>
    </comment>
    <comment ref="AA137" authorId="0" shapeId="0">
      <text>
        <r>
          <rPr>
            <b/>
            <sz val="8"/>
            <color indexed="81"/>
            <rFont val="Tahoma"/>
            <charset val="1"/>
          </rPr>
          <t>Verkauft nach China. Registriert am Weihnachtstag mit Nummer  
CSZ8002807.</t>
        </r>
      </text>
    </comment>
    <comment ref="A138" authorId="0" shapeId="0">
      <text>
        <r>
          <rPr>
            <b/>
            <sz val="8"/>
            <color indexed="81"/>
            <rFont val="Tahoma"/>
            <charset val="1"/>
          </rPr>
          <t>BSZS 2013: EZ
Entschuldigt Zurückgezogen</t>
        </r>
      </text>
    </comment>
    <comment ref="B138" authorId="0" shapeId="0">
      <text>
        <r>
          <rPr>
            <b/>
            <sz val="8"/>
            <color indexed="81"/>
            <rFont val="Tahoma"/>
            <charset val="1"/>
          </rPr>
          <t>Imran Husain, P.O. Box 3871, PK-75600 Karachi, Clifton</t>
        </r>
      </text>
    </comment>
    <comment ref="AG138" authorId="0" shapeId="0">
      <text>
        <r>
          <rPr>
            <b/>
            <sz val="8"/>
            <color indexed="81"/>
            <rFont val="Tahoma"/>
            <family val="2"/>
          </rPr>
          <t>Anfang Deckkarriere</t>
        </r>
      </text>
    </comment>
    <comment ref="V139" authorId="0" shapeId="0">
      <text>
        <r>
          <rPr>
            <b/>
            <sz val="8"/>
            <color indexed="81"/>
            <rFont val="Tahoma"/>
            <charset val="1"/>
          </rPr>
          <t>Standortwechsel!
SG23 JHKLR Siegerschau- Nürnberg 2011 "Tony von Bad-Boll" steht im Zwinger vanderlust auf Deckstation , bei Interesse www.vanderlust.de oder 0173/6304523.
Deckumsätze im Ausland müssen hinzugerechnet werden.</t>
        </r>
        <r>
          <rPr>
            <sz val="8"/>
            <color indexed="81"/>
            <rFont val="Tahoma"/>
            <charset val="1"/>
          </rPr>
          <t xml:space="preserve">
</t>
        </r>
      </text>
    </comment>
    <comment ref="AN139" authorId="0" shapeId="0">
      <text>
        <r>
          <rPr>
            <b/>
            <sz val="8"/>
            <color indexed="81"/>
            <rFont val="Tahoma"/>
            <family val="2"/>
          </rPr>
          <t>Auf Weltreisen? Meldungen im Internet:
"Stanortwechsel!!! Tony von Bad Boll steht jetzt im zwinger van der lust. Bei Interesse www.vanderlust.de /00491736304523 Kontaktieren sie uns."
"V TONY VON BAD-BOLL SCH2,IP3,KKL1 STANDING AT STUD IN MIAMI,FL IMPORTED AND CO-OWNED BY  LINO CALVO AND JOSE DIAZ - www.voncalvo.com - www.vomkirsys.com"</t>
        </r>
        <r>
          <rPr>
            <sz val="8"/>
            <color indexed="81"/>
            <rFont val="Tahoma"/>
            <family val="2"/>
          </rPr>
          <t xml:space="preserve">
"This dog was sold to MOUMITA ROY, SUYOI GOSH, MANICK CHANDRA DAS but they did not pay dog in full and now have dog and papers..TONY was stolen, unpaid...anyone in INDIA,KOLKATTA do not breed to this dog or let him show there"</t>
        </r>
      </text>
    </comment>
    <comment ref="B141" authorId="1" shapeId="0">
      <text>
        <r>
          <rPr>
            <b/>
            <sz val="9"/>
            <color indexed="81"/>
            <rFont val="Tahoma"/>
            <family val="2"/>
          </rPr>
          <t xml:space="preserve">
Rieker Hans-Peter &amp; Tavolari Alexandre</t>
        </r>
      </text>
    </comment>
    <comment ref="AI141" authorId="0" shapeId="0">
      <text>
        <r>
          <rPr>
            <b/>
            <sz val="8"/>
            <color indexed="81"/>
            <rFont val="Tahoma"/>
            <family val="2"/>
          </rPr>
          <t>Anfang Deckkarriere
Muss im Freundeskreis gepromotet werden</t>
        </r>
      </text>
    </comment>
    <comment ref="B142" authorId="1" shapeId="0">
      <text>
        <r>
          <rPr>
            <b/>
            <sz val="9"/>
            <color indexed="81"/>
            <rFont val="Tahoma"/>
            <charset val="1"/>
          </rPr>
          <t>Besitzer:
Kalisz Beata &amp; Husain Imran</t>
        </r>
      </text>
    </comment>
    <comment ref="AV142" authorId="1" shapeId="0">
      <text>
        <r>
          <rPr>
            <b/>
            <sz val="9"/>
            <color indexed="81"/>
            <rFont val="Tahoma"/>
            <family val="2"/>
          </rPr>
          <t>Anfang Deckkarriere</t>
        </r>
      </text>
    </comment>
    <comment ref="A144" authorId="0" shapeId="0">
      <text>
        <r>
          <rPr>
            <b/>
            <sz val="8"/>
            <color indexed="81"/>
            <rFont val="Tahoma"/>
            <charset val="1"/>
          </rPr>
          <t>BSZS 2013: EZ
Entschuldigt Zurückgezogen</t>
        </r>
      </text>
    </comment>
    <comment ref="B144" authorId="0" shapeId="0">
      <text>
        <r>
          <rPr>
            <b/>
            <sz val="8"/>
            <color indexed="81"/>
            <rFont val="Tahoma"/>
            <charset val="1"/>
          </rPr>
          <t>Besitzer: Antonio Bellerose, Trav Fosogrande 15, I-80056 Ercolano (NA)</t>
        </r>
      </text>
    </comment>
    <comment ref="A146" authorId="0" shapeId="0">
      <text>
        <r>
          <rPr>
            <b/>
            <sz val="8"/>
            <color indexed="81"/>
            <rFont val="Tahoma"/>
            <charset val="1"/>
          </rPr>
          <t xml:space="preserve">BSZS 2013= EZ
Entschuldigt zurückgezogen
Eigentümer:  Seng Teck Yap, SG-Singapore
</t>
        </r>
      </text>
    </comment>
    <comment ref="B149" authorId="0" shapeId="0">
      <text>
        <r>
          <rPr>
            <b/>
            <sz val="8"/>
            <color indexed="81"/>
            <rFont val="Tahoma"/>
            <family val="2"/>
          </rPr>
          <t>Karim Laraki , Casablanca, Marokko
Später verkauft an: Miroslav Tchorz, Ul. Strzeszowska 2A, PL-55-114 Wisznia Mala</t>
        </r>
      </text>
    </comment>
    <comment ref="M149" authorId="0" shapeId="0">
      <text>
        <r>
          <rPr>
            <b/>
            <sz val="8"/>
            <color indexed="81"/>
            <rFont val="Tahoma"/>
            <family val="2"/>
          </rPr>
          <t>Verkauft oder auf Deckstation Ost?
S. Niedack, Neue Marktstr. 13, 14929 Treuenbrietzen</t>
        </r>
      </text>
    </comment>
    <comment ref="T149" authorId="0" shapeId="0">
      <text>
        <r>
          <rPr>
            <b/>
            <sz val="8"/>
            <color indexed="81"/>
            <rFont val="Tahoma"/>
            <family val="2"/>
          </rPr>
          <t>Y. Todorya, Neue Marktstr. 13, 14929 Treuenbrietzen??</t>
        </r>
      </text>
    </comment>
    <comment ref="Y149" authorId="0" shapeId="0">
      <text>
        <r>
          <rPr>
            <b/>
            <sz val="8"/>
            <color indexed="81"/>
            <rFont val="Tahoma"/>
            <charset val="1"/>
          </rPr>
          <t>Zur BSZS auf Namen von: 
Tchorz Miroslav, PL-Wisznia Mala
BSZS 2012 T1</t>
        </r>
      </text>
    </comment>
    <comment ref="B150" authorId="0" shapeId="0">
      <text>
        <r>
          <rPr>
            <b/>
            <sz val="8"/>
            <color indexed="81"/>
            <rFont val="Tahoma"/>
            <charset val="1"/>
          </rPr>
          <t>Besitzer:
Ottmar Grünewald &amp; Josephine Kao, TW-Taipei 111
Halter Klaus Meyer, Hundeschule Armstedt</t>
        </r>
      </text>
    </comment>
    <comment ref="AY150" authorId="1" shapeId="0">
      <text>
        <r>
          <rPr>
            <sz val="9"/>
            <color indexed="81"/>
            <rFont val="Tahoma"/>
            <family val="2"/>
          </rPr>
          <t xml:space="preserve">
</t>
        </r>
        <r>
          <rPr>
            <b/>
            <sz val="9"/>
            <color indexed="81"/>
            <rFont val="Tahoma"/>
            <family val="2"/>
          </rPr>
          <t>Marzuca Jorge M.,MX-07710 Cancun</t>
        </r>
      </text>
    </comment>
    <comment ref="AI151" authorId="1" shapeId="0">
      <text>
        <r>
          <rPr>
            <b/>
            <sz val="9"/>
            <color indexed="81"/>
            <rFont val="Tahoma"/>
            <charset val="1"/>
          </rPr>
          <t xml:space="preserve">Verkauft nach den VSA, an “Haus Juris GSD” in North Virginia, 11910 Valley View Drive, Nokesville, Virginia 20181, Robert Matheny &amp; Megan Judge </t>
        </r>
      </text>
    </comment>
    <comment ref="AS151" authorId="1" shapeId="0">
      <text>
        <r>
          <rPr>
            <b/>
            <sz val="9"/>
            <color indexed="81"/>
            <rFont val="Tahoma"/>
            <charset val="1"/>
          </rPr>
          <t>Megan Judge u. Robert Matheny</t>
        </r>
      </text>
    </comment>
    <comment ref="AF153" authorId="0" shapeId="0">
      <text>
        <r>
          <rPr>
            <b/>
            <sz val="8"/>
            <color indexed="81"/>
            <rFont val="Tahoma"/>
            <charset val="1"/>
          </rPr>
          <t>Anfang Deckkarriere</t>
        </r>
      </text>
    </comment>
    <comment ref="B156" authorId="0" shapeId="0">
      <text>
        <r>
          <rPr>
            <b/>
            <sz val="8"/>
            <color indexed="81"/>
            <rFont val="Tahoma"/>
            <family val="2"/>
          </rPr>
          <t>Eigentümer: Heigl Franz  &amp; Schwingel Eduard,  94315 Straubing
Zur Siegerschau 2012: nur noch Franz Heigl</t>
        </r>
      </text>
    </comment>
    <comment ref="Z156" authorId="0" shapeId="0">
      <text>
        <r>
          <rPr>
            <b/>
            <sz val="8"/>
            <color indexed="81"/>
            <rFont val="Tahoma"/>
            <charset val="1"/>
          </rPr>
          <t>DA vom 25.07.2012!?</t>
        </r>
      </text>
    </comment>
    <comment ref="B158" authorId="0" shapeId="0">
      <text>
        <r>
          <rPr>
            <b/>
            <sz val="8"/>
            <color indexed="81"/>
            <rFont val="Tahoma"/>
            <charset val="1"/>
          </rPr>
          <t>Marcel Curth und Franz Heigl</t>
        </r>
      </text>
    </comment>
    <comment ref="A160" authorId="0" shapeId="0">
      <text>
        <r>
          <rPr>
            <b/>
            <sz val="8"/>
            <color indexed="81"/>
            <rFont val="Tahoma"/>
            <family val="2"/>
          </rPr>
          <t>Frank Goldlust = SV-Richter!
+ LG-Zuchtwart LG 02 Berlin-Brandenburg</t>
        </r>
      </text>
    </comment>
    <comment ref="B161" authorId="0" shapeId="0">
      <text>
        <r>
          <rPr>
            <b/>
            <sz val="8"/>
            <color indexed="81"/>
            <rFont val="Tahoma"/>
            <family val="2"/>
          </rPr>
          <t>Eigentümer: Frank Goldlust &amp; Heinz Grönhoff, 26802 Moormerland</t>
        </r>
      </text>
    </comment>
    <comment ref="B162" authorId="0" shapeId="0">
      <text>
        <r>
          <rPr>
            <b/>
            <sz val="8"/>
            <color indexed="81"/>
            <rFont val="Tahoma"/>
            <charset val="1"/>
          </rPr>
          <t>Goldlust Frank &amp; Reimann Susanne</t>
        </r>
      </text>
    </comment>
    <comment ref="B163" authorId="0" shapeId="0">
      <text>
        <r>
          <rPr>
            <b/>
            <sz val="8"/>
            <color indexed="81"/>
            <rFont val="Tahoma"/>
            <family val="2"/>
          </rPr>
          <t>A. Geu, Hans-Beimler-Str. 55, 19370 Parchim</t>
        </r>
      </text>
    </comment>
    <comment ref="N163" authorId="0" shapeId="0">
      <text>
        <r>
          <rPr>
            <b/>
            <sz val="8"/>
            <color indexed="81"/>
            <rFont val="Tahoma"/>
            <family val="2"/>
          </rPr>
          <t>A. Geu, Hans-Beimler-Str. 55, 19370 Parchim</t>
        </r>
      </text>
    </comment>
    <comment ref="B166" authorId="0" shapeId="0">
      <text>
        <r>
          <rPr>
            <b/>
            <sz val="8"/>
            <color indexed="81"/>
            <rFont val="Tahoma"/>
            <charset val="1"/>
          </rPr>
          <t>Besitzer: Philip Eram, 1233 Kilbride street, CA-Kilbride, ON L7P OH2
Halter: Uwe Gratz, Moorstrasse 24, 49586 Neuenkirchen</t>
        </r>
      </text>
    </comment>
    <comment ref="AJ166" authorId="0" shapeId="0">
      <text>
        <r>
          <rPr>
            <b/>
            <sz val="8"/>
            <color indexed="81"/>
            <rFont val="Tahoma"/>
            <family val="2"/>
          </rPr>
          <t xml:space="preserve">Taucht auf auf dem Namen von:
U. Gratz, Moorstr. 24, 49586 Neuenkirchen
Neuer Besitzer: 
Eram Philip, CA-Kilbride, ON L7P 0H2 </t>
        </r>
      </text>
    </comment>
    <comment ref="B168" authorId="0" shapeId="0">
      <text>
        <r>
          <rPr>
            <b/>
            <sz val="8"/>
            <color indexed="81"/>
            <rFont val="Tahoma"/>
            <family val="2"/>
          </rPr>
          <t>Martina Storjohann, Quickborn &amp; Otto Körber-Ahrens, Einbeck
Halter: Michael Hansen, 25451 Quickborn</t>
        </r>
      </text>
    </comment>
    <comment ref="AU169" authorId="1" shapeId="0">
      <text>
        <r>
          <rPr>
            <b/>
            <sz val="9"/>
            <color indexed="81"/>
            <rFont val="Tahoma"/>
            <family val="2"/>
          </rPr>
          <t>Wie Hill aus der Brunnenstrasse (für Otto Körber-Ahrens) für Goldlust auf Namen von Dittrich umgeschrieben?
Anfang Deckkarriere
Steht bei: Hundeausbildungdresden.de
Zwinger vom Valtenberg</t>
        </r>
      </text>
    </comment>
    <comment ref="AU171" authorId="1" shapeId="0">
      <text>
        <r>
          <rPr>
            <b/>
            <sz val="9"/>
            <color indexed="81"/>
            <rFont val="Tahoma"/>
            <charset val="1"/>
          </rPr>
          <t>Goldlust Frank &amp; Reimann Susanne, 12623 Berlin</t>
        </r>
      </text>
    </comment>
    <comment ref="B175" authorId="0" shapeId="0">
      <text>
        <r>
          <rPr>
            <b/>
            <sz val="8"/>
            <color indexed="81"/>
            <rFont val="Tahoma"/>
            <family val="2"/>
          </rPr>
          <t>Luciano Musolino?</t>
        </r>
      </text>
    </comment>
    <comment ref="AT177" authorId="1" shapeId="0">
      <text>
        <r>
          <rPr>
            <b/>
            <sz val="9"/>
            <color indexed="81"/>
            <rFont val="Tahoma"/>
            <family val="2"/>
          </rPr>
          <t>Anfang Deckkarriere?</t>
        </r>
      </text>
    </comment>
    <comment ref="AT178" authorId="1" shapeId="0">
      <text>
        <r>
          <rPr>
            <b/>
            <sz val="9"/>
            <color indexed="81"/>
            <rFont val="Tahoma"/>
            <family val="2"/>
          </rPr>
          <t>Anfang Deckkarriere?</t>
        </r>
      </text>
    </comment>
    <comment ref="B179" authorId="0" shapeId="0">
      <text>
        <r>
          <rPr>
            <b/>
            <sz val="8"/>
            <color indexed="81"/>
            <rFont val="Tahoma"/>
            <family val="2"/>
          </rPr>
          <t>BSZS 2012 T2</t>
        </r>
      </text>
    </comment>
    <comment ref="B182" authorId="0" shapeId="0">
      <text>
        <r>
          <rPr>
            <b/>
            <sz val="8"/>
            <color indexed="81"/>
            <rFont val="Tahoma"/>
            <family val="2"/>
          </rPr>
          <t>Eigentümer: Jani Amrita,  London SW15 5NB, GB
Dann übernommen von Ambrogio Verpelli
Ab Decknachrichten 08/2012
Ambrogio Verpelli, Habichtstr. 3, 68753 Waghäusel
Ambrogio Verpelli, 23870 Cernusco Lombardone (LC)</t>
        </r>
      </text>
    </comment>
    <comment ref="X182" authorId="0" shapeId="0">
      <text>
        <r>
          <rPr>
            <b/>
            <sz val="8"/>
            <color indexed="81"/>
            <rFont val="Tahoma"/>
            <family val="2"/>
          </rPr>
          <t>Ambrogio Verpelli!!</t>
        </r>
      </text>
    </comment>
    <comment ref="AN182" authorId="0" shapeId="0">
      <text>
        <r>
          <rPr>
            <b/>
            <sz val="8"/>
            <color indexed="81"/>
            <rFont val="Tahoma"/>
            <charset val="1"/>
          </rPr>
          <t>Registriert in China 30/10/2013:
CSZ8002909 Paer vom Hasenborn</t>
        </r>
      </text>
    </comment>
    <comment ref="B183" authorId="0" shapeId="0">
      <text>
        <r>
          <rPr>
            <b/>
            <sz val="8"/>
            <color indexed="81"/>
            <rFont val="Tahoma"/>
            <family val="2"/>
          </rPr>
          <t>Eigentümer: Jani Nina, London SW15 5NB, GB</t>
        </r>
      </text>
    </comment>
    <comment ref="B184" authorId="0" shapeId="0">
      <text>
        <r>
          <rPr>
            <b/>
            <sz val="8"/>
            <color indexed="81"/>
            <rFont val="Tahoma"/>
            <family val="2"/>
          </rPr>
          <t>Eigentümer: Jani Uday, London SW15 5NB, GB
In Deutschland: 46354 Südlohn
Halter: Mal Angelika mal Ferdi Kötters</t>
        </r>
      </text>
    </comment>
    <comment ref="B188" authorId="0" shapeId="0">
      <text>
        <r>
          <rPr>
            <b/>
            <sz val="8"/>
            <color indexed="81"/>
            <rFont val="Tahoma"/>
            <charset val="1"/>
          </rPr>
          <t xml:space="preserve">Han Lin, Room 1006 No.  Bldg. Wanda Plaza , No.93 Jianguo Rd, Chaoyang District, CN-100022 Beijing </t>
        </r>
      </text>
    </comment>
    <comment ref="AF188" authorId="0" shapeId="0">
      <text>
        <r>
          <rPr>
            <b/>
            <sz val="8"/>
            <color indexed="81"/>
            <rFont val="Tahoma"/>
            <family val="2"/>
          </rPr>
          <t>Anfang Deckkarriere</t>
        </r>
      </text>
    </comment>
    <comment ref="AL188" authorId="0" shapeId="0">
      <text>
        <r>
          <rPr>
            <b/>
            <sz val="8"/>
            <color indexed="81"/>
            <rFont val="Tahoma"/>
            <family val="2"/>
          </rPr>
          <t xml:space="preserve">Spätmeldung!
</t>
        </r>
        <r>
          <rPr>
            <sz val="8"/>
            <color indexed="81"/>
            <rFont val="Tahoma"/>
            <family val="2"/>
          </rPr>
          <t xml:space="preserve">
20.05. *Sunny vom Riedschlurgi 2175056 SchH1 (102)
P. Lumpe, Rittmattenhof , 77933 Lahr</t>
        </r>
      </text>
    </comment>
    <comment ref="AN188" authorId="0" shapeId="0">
      <text>
        <r>
          <rPr>
            <b/>
            <sz val="8"/>
            <color indexed="81"/>
            <rFont val="Tahoma"/>
            <charset val="1"/>
          </rPr>
          <t>Registriert in China ca. 30/10/2013:
CSZ8002904 Momo von der Zenteiche</t>
        </r>
      </text>
    </comment>
    <comment ref="B191" authorId="0" shapeId="0">
      <text>
        <r>
          <rPr>
            <b/>
            <sz val="8"/>
            <color indexed="81"/>
            <rFont val="Tahoma"/>
            <family val="2"/>
          </rPr>
          <t>Eigentümer: Kuljit Singh Gill, 68647 Biblis/Wattenheim &amp; Reinhard Dieterich, 97616 Bad Neustadt</t>
        </r>
      </text>
    </comment>
    <comment ref="B195" authorId="0" shapeId="0">
      <text>
        <r>
          <rPr>
            <b/>
            <sz val="8"/>
            <color indexed="81"/>
            <rFont val="Tahoma"/>
            <family val="2"/>
          </rPr>
          <t xml:space="preserve">Eigentümer: Send Peter, 68519 Viernheim &amp; Hupperich Horst, 50189 Elsdorf
Halter: Hupperich
</t>
        </r>
      </text>
    </comment>
    <comment ref="AN195" authorId="0" shapeId="0">
      <text>
        <r>
          <rPr>
            <b/>
            <sz val="8"/>
            <color indexed="81"/>
            <rFont val="Tahoma"/>
            <family val="2"/>
          </rPr>
          <t xml:space="preserve">Ustinov wurde 03/2013 nach Syney, Australien verkauft, zu  Sundaneka GSD. </t>
        </r>
      </text>
    </comment>
    <comment ref="AH197" authorId="0" shapeId="0">
      <text>
        <r>
          <rPr>
            <b/>
            <sz val="8"/>
            <color indexed="81"/>
            <rFont val="Tahoma"/>
            <family val="2"/>
          </rPr>
          <t>Anfang Deckkarriere</t>
        </r>
      </text>
    </comment>
    <comment ref="B198" authorId="0" shapeId="0">
      <text>
        <r>
          <rPr>
            <b/>
            <sz val="8"/>
            <color indexed="81"/>
            <rFont val="Tahoma"/>
            <family val="2"/>
          </rPr>
          <t>Bis Anfang 2012:
M. van Hout, Rommersheide C3, B-2960 Brecht
Eigentumswechsel ab ca. Februar 2012:
Hassawi Fawaz Moubarak Al Hassawi, Souk Dakhili, Kuwait
Halter: Peter Send</t>
        </r>
      </text>
    </comment>
    <comment ref="AA198" authorId="0" shapeId="0">
      <text>
        <r>
          <rPr>
            <b/>
            <sz val="8"/>
            <color indexed="81"/>
            <rFont val="Tahoma"/>
            <charset val="1"/>
          </rPr>
          <t>Hagadahls Figo am 11/11/2012  verstorben im Alter von nicht mal ganz 4 Jahre, angeblich an Magendrehung.</t>
        </r>
      </text>
    </comment>
    <comment ref="B201" authorId="0" shapeId="0">
      <text>
        <r>
          <rPr>
            <b/>
            <sz val="8"/>
            <color indexed="81"/>
            <rFont val="Tahoma"/>
            <family val="2"/>
          </rPr>
          <t>Geisen Helen &amp; Hönig Carsten, 56179 Vallendar
Halter: Carsten Hönig</t>
        </r>
      </text>
    </comment>
    <comment ref="B204" authorId="0" shapeId="0">
      <text>
        <r>
          <rPr>
            <b/>
            <sz val="8"/>
            <color indexed="81"/>
            <rFont val="Tahoma"/>
            <family val="2"/>
          </rPr>
          <t>Eigentümer: Thomas Larsen, DK-3300 Frederiksvaerk &amp; Simone Lenthe, Dänemark</t>
        </r>
      </text>
    </comment>
    <comment ref="B215" authorId="1" shapeId="0">
      <text>
        <r>
          <rPr>
            <b/>
            <sz val="9"/>
            <color indexed="81"/>
            <rFont val="Tahoma"/>
            <family val="2"/>
          </rPr>
          <t>Setzer Henning &amp; Braunwarth Armin,57234 Wilnsdorf</t>
        </r>
      </text>
    </comment>
    <comment ref="B221" authorId="0" shapeId="0">
      <text>
        <r>
          <rPr>
            <b/>
            <sz val="8"/>
            <color indexed="81"/>
            <rFont val="Tahoma"/>
            <family val="2"/>
          </rPr>
          <t>Eigentümer: Sabrina Sigmund, 69437 Neckargerach
BSZS 2012 T3</t>
        </r>
      </text>
    </comment>
    <comment ref="B222" authorId="0" shapeId="0">
      <text>
        <r>
          <rPr>
            <b/>
            <sz val="8"/>
            <color indexed="81"/>
            <rFont val="Tahoma"/>
            <family val="2"/>
          </rPr>
          <t>Angeblicher Eigentümer:
John Cullen, Snipegate Farm Nr. Porteshein, GB-Waymouth Dorset DT3 4HH
Halter: Thorsten Brosius, 33106 Paderborn</t>
        </r>
      </text>
    </comment>
    <comment ref="B223" authorId="0" shapeId="0">
      <text>
        <r>
          <rPr>
            <b/>
            <sz val="8"/>
            <color indexed="81"/>
            <rFont val="Tahoma"/>
            <charset val="1"/>
          </rPr>
          <t>BSZS 2012 Nicht zum Schutzdienst angetreten</t>
        </r>
      </text>
    </comment>
    <comment ref="X223" authorId="0" shapeId="0">
      <text>
        <r>
          <rPr>
            <b/>
            <sz val="8"/>
            <color indexed="81"/>
            <rFont val="Tahoma"/>
            <family val="2"/>
          </rPr>
          <t>Schussfestigkeit wurde öffentlich massiv in Frage gestellt!</t>
        </r>
      </text>
    </comment>
    <comment ref="AH223" authorId="0" shapeId="0">
      <text>
        <r>
          <rPr>
            <b/>
            <sz val="8"/>
            <color indexed="81"/>
            <rFont val="Tahoma"/>
            <family val="2"/>
          </rPr>
          <t>Alle Deckakte in Italien?
2 Verspätete Deckmeldungen!
09.01. Casa Silvia Zora ROI 11/132018 (85)
F. Blois, Via Lagaria , I-87071 Amendolara (CS)
04.02. Dyuma della Bocca del Vesuvio ROI 11/73561 (100)
A. Perillo, Via Madonna dell Arco 170, I-80043 Madonna dell'Arco (NA)</t>
        </r>
      </text>
    </comment>
    <comment ref="B224" authorId="0" shapeId="0">
      <text>
        <r>
          <rPr>
            <b/>
            <sz val="8"/>
            <color indexed="81"/>
            <rFont val="Tahoma"/>
            <charset val="1"/>
          </rPr>
          <t>Eigentümer: (Angeblich!)
Victoria Graham, Lebensgefährtin von Thorsten Brosius!!
Halter: wer sonst: Thorsten Brosius
Es ist aber nicht glaubhaft zu meinen, dass Zuchtrichter Scheerer seinen Deckrüden abgeben würde, vielmehr muss mit einer Konstruktion gerechnet werden.</t>
        </r>
      </text>
    </comment>
    <comment ref="AA224" authorId="0" shapeId="0">
      <text>
        <r>
          <rPr>
            <b/>
            <sz val="8"/>
            <color indexed="81"/>
            <rFont val="Tahoma"/>
            <family val="2"/>
          </rPr>
          <t>Anfang Deckkarriere</t>
        </r>
      </text>
    </comment>
    <comment ref="AT225" authorId="1" shapeId="0">
      <text>
        <r>
          <rPr>
            <b/>
            <sz val="9"/>
            <color indexed="81"/>
            <rFont val="Tahoma"/>
            <charset val="1"/>
          </rPr>
          <t>Anfang Deckkarriere:
Nachdem der Hund zunächst schon mal auf einem Ausländer eingetragen wurde (rein zufällig ein Italiäner?): L. Paesano, Via Tommaso Campanella 9, I-80010 Quarto (Neapel), wird anschliessend schnell auf Deutschland wieder umgeschrieben:
A. Krause, Bergweg 3, 56179 Vallendar</t>
        </r>
      </text>
    </comment>
    <comment ref="AJ227" authorId="0" shapeId="0">
      <text>
        <r>
          <rPr>
            <b/>
            <sz val="8"/>
            <color indexed="81"/>
            <rFont val="Tahoma"/>
            <family val="2"/>
          </rPr>
          <t xml:space="preserve">Wird untergebracht bei/verkauft an:
</t>
        </r>
        <r>
          <rPr>
            <sz val="8"/>
            <color indexed="81"/>
            <rFont val="Tahoma"/>
            <family val="2"/>
          </rPr>
          <t xml:space="preserve">
</t>
        </r>
        <r>
          <rPr>
            <b/>
            <sz val="8"/>
            <color indexed="81"/>
            <rFont val="Tahoma"/>
            <family val="2"/>
          </rPr>
          <t>J. Hinkel, Guntersblumer Str. 31, 55278 Uelversheim</t>
        </r>
      </text>
    </comment>
    <comment ref="AU227" authorId="1" shapeId="0">
      <text>
        <r>
          <rPr>
            <b/>
            <sz val="9"/>
            <color indexed="81"/>
            <rFont val="Tahoma"/>
            <family val="2"/>
          </rPr>
          <t>Jetzt auf Namen von:
J. Hinkel, Guntersblumer Str. 31, 55278 Uelversheim</t>
        </r>
      </text>
    </comment>
    <comment ref="A229" authorId="0" shapeId="0">
      <text>
        <r>
          <rPr>
            <b/>
            <sz val="8"/>
            <color indexed="81"/>
            <rFont val="Tahoma"/>
            <family val="2"/>
          </rPr>
          <t>Lutz Wischalla = SV-Richter!
+ LG-Vorsitzender LG 19 Sachsen-Anhalt</t>
        </r>
      </text>
    </comment>
    <comment ref="B231" authorId="0" shapeId="0">
      <text>
        <r>
          <rPr>
            <b/>
            <sz val="8"/>
            <color indexed="81"/>
            <rFont val="Tahoma"/>
            <family val="2"/>
          </rPr>
          <t>D. Lochow, Stackelitzer Dorfstr. 33 b, 06868 Coswig</t>
        </r>
      </text>
    </comment>
    <comment ref="B233" authorId="0" shapeId="0">
      <text>
        <r>
          <rPr>
            <b/>
            <sz val="8"/>
            <color indexed="81"/>
            <rFont val="Tahoma"/>
            <family val="2"/>
          </rPr>
          <t>Eigentümer: Willi Patten, 41466 Neuss
BSZS 2011: T3</t>
        </r>
      </text>
    </comment>
    <comment ref="A235" authorId="0" shapeId="0">
      <text>
        <r>
          <rPr>
            <b/>
            <sz val="8"/>
            <color indexed="81"/>
            <rFont val="Tahoma"/>
            <family val="2"/>
          </rPr>
          <t>Eigentümer: Schimanski Elisabeth, 33442 Herzebrock-Clarholz &amp; Paksoy Naim Can, Kadikoy-Istanbul TR</t>
        </r>
      </text>
    </comment>
    <comment ref="B235" authorId="0" shapeId="0">
      <text>
        <r>
          <rPr>
            <b/>
            <sz val="8"/>
            <color indexed="81"/>
            <rFont val="Tahoma"/>
            <charset val="1"/>
          </rPr>
          <t>Naim Can Paksoy, Hasircibasi cad. 62/8, TR-06218 Kadikoy-Istanbul</t>
        </r>
      </text>
    </comment>
    <comment ref="A236" authorId="0" shapeId="0">
      <text>
        <r>
          <rPr>
            <b/>
            <sz val="8"/>
            <color indexed="81"/>
            <rFont val="Tahoma"/>
            <charset val="1"/>
          </rPr>
          <t>BSZS 2013: EZ
Entschuldigt Zurückgezogen</t>
        </r>
      </text>
    </comment>
    <comment ref="B236" authorId="0" shapeId="0">
      <text>
        <r>
          <rPr>
            <b/>
            <sz val="8"/>
            <color indexed="81"/>
            <rFont val="Tahoma"/>
            <family val="2"/>
          </rPr>
          <t>Wirklich verkauft nach Russland, oder nur Namensüberschreibung?</t>
        </r>
      </text>
    </comment>
    <comment ref="AV237" authorId="1" shapeId="0">
      <text>
        <r>
          <rPr>
            <b/>
            <sz val="9"/>
            <color indexed="81"/>
            <rFont val="Tahoma"/>
            <family val="2"/>
          </rPr>
          <t>Anfang Deckkarriere
Besitzerangaben: OG-Zucht- und Nachwuchsschau mit Veteranen
am 21.04.2014 OG-Staßfurt (LG19):
V 1 Hugh vom Eichenplatz SZ 2279409, 16.03.12, IPO2 (Tyson Köttersbusch - Alisha Eichenplatz) Kötters Werner &amp; Wischalla Lutz</t>
        </r>
      </text>
    </comment>
    <comment ref="B238" authorId="0" shapeId="0">
      <text>
        <r>
          <rPr>
            <b/>
            <sz val="8"/>
            <color indexed="81"/>
            <rFont val="Tahoma"/>
            <family val="2"/>
          </rPr>
          <t>Eigentümer: Torsten Kopp, 19386 Vietlübbe &amp; Willi Patten, 41466 Neuss
Verkauft nach Marokko?</t>
        </r>
      </text>
    </comment>
    <comment ref="B241" authorId="0" shapeId="0">
      <text>
        <r>
          <rPr>
            <b/>
            <sz val="8"/>
            <color indexed="81"/>
            <rFont val="Tahoma"/>
            <family val="2"/>
          </rPr>
          <t xml:space="preserve">Eigentümer: Martin Tina, 68519 Viernheim&amp; Wiesner Ralf </t>
        </r>
      </text>
    </comment>
    <comment ref="AJ241" authorId="0" shapeId="0">
      <text>
        <r>
          <rPr>
            <b/>
            <sz val="8"/>
            <color indexed="81"/>
            <rFont val="Tahoma"/>
            <family val="2"/>
          </rPr>
          <t>Sirio vom Rauhtal wurde 02/2012 nach Syney, Australien verkauft, zu  Sundaneka GSD &amp; Vince Panetta</t>
        </r>
      </text>
    </comment>
    <comment ref="B244" authorId="0" shapeId="0">
      <text>
        <r>
          <rPr>
            <b/>
            <sz val="8"/>
            <color indexed="81"/>
            <rFont val="Tahoma"/>
            <family val="2"/>
          </rPr>
          <t>Eigentümer: Erich Ehrenhofer, A-2752 Wöllersdorf (Halter: Volker Dobesberger, A-7423 Pinkafeld)
Nach China verkauft und dort am 3/11/2011 registriert:
CSZ8002578 Urbo vom Leithawald</t>
        </r>
      </text>
    </comment>
    <comment ref="L244" authorId="0" shapeId="0">
      <text>
        <r>
          <rPr>
            <b/>
            <sz val="8"/>
            <color indexed="81"/>
            <rFont val="Tahoma"/>
            <family val="2"/>
          </rPr>
          <t>Verkauft nach China und am 3/11/2011 dort registriert:
CSZ8002578 Urbo vom Leithawal</t>
        </r>
      </text>
    </comment>
    <comment ref="B246" authorId="0" shapeId="0">
      <text>
        <r>
          <rPr>
            <b/>
            <sz val="8"/>
            <color indexed="81"/>
            <rFont val="Tahoma"/>
            <family val="2"/>
          </rPr>
          <t>S.R. Dev Petaling Jaya, Selangor MY</t>
        </r>
      </text>
    </comment>
    <comment ref="A247" authorId="0" shapeId="0">
      <text>
        <r>
          <rPr>
            <b/>
            <sz val="8"/>
            <color indexed="81"/>
            <rFont val="Tahoma"/>
            <charset val="1"/>
          </rPr>
          <t>BSZS 2013: EZ
Entschuldigt Zurückgezogen</t>
        </r>
      </text>
    </comment>
    <comment ref="A250" authorId="0" shapeId="0">
      <text>
        <r>
          <rPr>
            <b/>
            <sz val="8"/>
            <color indexed="81"/>
            <rFont val="Tahoma"/>
            <family val="2"/>
          </rPr>
          <t>Helmut Buss = SV-Richter!</t>
        </r>
      </text>
    </comment>
    <comment ref="B251" authorId="0" shapeId="0">
      <text>
        <r>
          <rPr>
            <b/>
            <sz val="8"/>
            <color indexed="81"/>
            <rFont val="Tahoma"/>
            <family val="2"/>
          </rPr>
          <t>Eigentümer: Buß Helmut, 49163 Bohmte &amp; Kathöver Alfred, 48607 Ochtrup
Später verkauft an: Thongnopnua Narit, Phaholyothin Rd. 36, Soi Sailom 2, TH-10400 Bangkok, Thailand
Auf Deckstation bei: S. Nohe, Karl-Marx-Str. 7, 68519 Viernheim
BSZS 2012 T3</t>
        </r>
      </text>
    </comment>
    <comment ref="AL252" authorId="0" shapeId="0">
      <text>
        <r>
          <rPr>
            <b/>
            <sz val="8"/>
            <color indexed="81"/>
            <rFont val="Tahoma"/>
            <family val="2"/>
          </rPr>
          <t xml:space="preserve">Auf Namen zugelassen von: 
</t>
        </r>
        <r>
          <rPr>
            <sz val="8"/>
            <color indexed="81"/>
            <rFont val="Tahoma"/>
            <family val="2"/>
          </rPr>
          <t xml:space="preserve">
S. Otte-Krone, Gut Steinbrinkstr. 8, 32351 Stemwede</t>
        </r>
      </text>
    </comment>
    <comment ref="A254" authorId="0" shapeId="0">
      <text>
        <r>
          <rPr>
            <b/>
            <sz val="8"/>
            <color indexed="81"/>
            <rFont val="Tahoma"/>
            <family val="2"/>
          </rPr>
          <t>Uwe Sprenger = SV-Richter!</t>
        </r>
      </text>
    </comment>
    <comment ref="B255" authorId="0" shapeId="0">
      <text>
        <r>
          <rPr>
            <b/>
            <sz val="8"/>
            <color indexed="81"/>
            <rFont val="Tahoma"/>
            <family val="2"/>
          </rPr>
          <t>Eigentümer: Matthias Schlick, 64319 Pfungstadt &amp; Uwe Sprenger, 57250 Netphen
BSZS 2012 T2 (Bald weg vom Fenster und verkauft?)</t>
        </r>
      </text>
    </comment>
    <comment ref="Y255" authorId="0" shapeId="0">
      <text>
        <r>
          <rPr>
            <b/>
            <sz val="8"/>
            <color indexed="81"/>
            <rFont val="Tahoma"/>
            <charset val="1"/>
          </rPr>
          <t>Soll nach China verkauft worden sein!
Auch wenn er in Deutschland weiter auf Deckstation bleibt!</t>
        </r>
      </text>
    </comment>
    <comment ref="AA255" authorId="0" shapeId="0">
      <text>
        <r>
          <rPr>
            <b/>
            <sz val="8"/>
            <color indexed="81"/>
            <rFont val="Tahoma"/>
            <family val="2"/>
          </rPr>
          <t>Lennox von Regina Pacis (von SV-Richter Uwe Sprenger) wurde nach der Siegerschau 2012 in Ulm, wo er mit T2 = TSB vorhanden und WZ 3/2 bewertet wurde, nach China verkauft und registriert mit der Nummer CSZ8002888.</t>
        </r>
      </text>
    </comment>
    <comment ref="AU255" authorId="1" shapeId="0">
      <text>
        <r>
          <rPr>
            <b/>
            <sz val="9"/>
            <color indexed="81"/>
            <rFont val="Tahoma"/>
            <charset val="1"/>
          </rPr>
          <t>Zurück aus China?
Zugelassen auf Hundeschule Klaus Meyer, Hauptstr.  16, 24616 Armstedt.</t>
        </r>
      </text>
    </comment>
    <comment ref="AY257" authorId="1" shapeId="0">
      <text>
        <r>
          <rPr>
            <b/>
            <sz val="9"/>
            <color indexed="81"/>
            <rFont val="Tahoma"/>
            <family val="2"/>
          </rPr>
          <t>*Victor von Regina Pacis 2269047 IPO2 RH1 (81)
Dr.B. Ullrich-Kornadt, Klostermannstr. 7 A, 44809 Bochum
deckt Hündin wovon die Abstammung unbekannt ist, (Vater?, Mutter?):
23.06. *Indira 25000019 IPO3 (83)
A. Hirschmüller, Am Kungelsiepen 19 A, 58710 Menden</t>
        </r>
      </text>
    </comment>
    <comment ref="AU258" authorId="1" shapeId="0">
      <text>
        <r>
          <rPr>
            <b/>
            <sz val="9"/>
            <color indexed="81"/>
            <rFont val="Tahoma"/>
            <family val="2"/>
          </rPr>
          <t>Jetzt auf Namen von; 
R. Rieker, Steigstr. 35, 73101 Aichelberg
Siehe Bad-Boll</t>
        </r>
      </text>
    </comment>
    <comment ref="AV258" authorId="1" shapeId="0">
      <text>
        <r>
          <rPr>
            <b/>
            <sz val="9"/>
            <color indexed="81"/>
            <rFont val="Tahoma"/>
            <family val="2"/>
          </rPr>
          <t>Jetzt auf Namen von H. Häussler (immer im Einflussbereich von Rieker) zugelassen:
H. Häussler, Keltergasse 1-3, 74653 Künzelsau
Siehe auch Enosch v. Amasis
Soll gekauft worden sein von 
Tai Sherman, CA-* Richmond, BC V6V 2T9</t>
        </r>
      </text>
    </comment>
    <comment ref="B259" authorId="0" shapeId="0">
      <text>
        <r>
          <rPr>
            <b/>
            <sz val="8"/>
            <color indexed="81"/>
            <rFont val="Tahoma"/>
            <family val="2"/>
          </rPr>
          <t>Besitzer: Kravjanska Livia, 35457 Lollar &amp; Sprenger Uwe, 57250 Netphen 
Dann gewechselt zu: G. Schwedes, Hauptstr. 25, 35716 Dietzhölztal</t>
        </r>
      </text>
    </comment>
    <comment ref="AE259" authorId="0" shapeId="0">
      <text>
        <r>
          <rPr>
            <b/>
            <sz val="8"/>
            <color indexed="81"/>
            <rFont val="Tahoma"/>
            <family val="2"/>
          </rPr>
          <t>Ab 01/2013 in Händen von Günter Schwedes</t>
        </r>
      </text>
    </comment>
    <comment ref="AN259" authorId="0" shapeId="0">
      <text>
        <r>
          <rPr>
            <b/>
            <sz val="8"/>
            <color indexed="81"/>
            <rFont val="Tahoma"/>
            <charset val="1"/>
          </rPr>
          <t xml:space="preserve">Besitzer wieder: </t>
        </r>
        <r>
          <rPr>
            <b/>
            <sz val="8"/>
            <color indexed="81"/>
            <rFont val="Tahoma"/>
            <family val="2"/>
          </rPr>
          <t xml:space="preserve">
G. Schwedes, Hauptstr. 25, 35716 Dietzhölztal??</t>
        </r>
      </text>
    </comment>
    <comment ref="AA262" authorId="0" shapeId="0">
      <text>
        <r>
          <rPr>
            <b/>
            <sz val="8"/>
            <color indexed="81"/>
            <rFont val="Tahoma"/>
            <family val="2"/>
          </rPr>
          <t>Nach Korrektur in Ausgabe 01/2013.</t>
        </r>
      </text>
    </comment>
    <comment ref="B263" authorId="1" shapeId="0">
      <text>
        <r>
          <rPr>
            <sz val="9"/>
            <color indexed="81"/>
            <rFont val="Tahoma"/>
            <family val="2"/>
          </rPr>
          <t xml:space="preserve">
</t>
        </r>
        <r>
          <rPr>
            <b/>
            <sz val="9"/>
            <color indexed="81"/>
            <rFont val="Tahoma"/>
            <family val="2"/>
          </rPr>
          <t xml:space="preserve">MacDonald Heather &amp; Hönig Carsten, GB- Blairadam </t>
        </r>
      </text>
    </comment>
    <comment ref="B268" authorId="0" shapeId="0">
      <text>
        <r>
          <rPr>
            <b/>
            <sz val="8"/>
            <color indexed="81"/>
            <rFont val="Tahoma"/>
            <family val="2"/>
          </rPr>
          <t>Halter vieler Hunde aus der Zuchtstätte di Casa Nobili ist Heiko Eccarius, Inhaber des Zwingers Fountain Blue</t>
        </r>
      </text>
    </comment>
    <comment ref="B269" authorId="0" shapeId="0">
      <text>
        <r>
          <rPr>
            <b/>
            <sz val="8"/>
            <color indexed="81"/>
            <rFont val="Tahoma"/>
            <family val="2"/>
          </rPr>
          <t>A. Stein, Chausseehaus 1, 38822 Halberstadt OT Emersleben</t>
        </r>
      </text>
    </comment>
    <comment ref="N269" authorId="0" shapeId="0">
      <text>
        <r>
          <rPr>
            <b/>
            <sz val="8"/>
            <color indexed="81"/>
            <rFont val="Tahoma"/>
            <family val="2"/>
          </rPr>
          <t>N. Schuster, Anklamer Str. 9, 99091 Erfurt</t>
        </r>
      </text>
    </comment>
    <comment ref="B270" authorId="0" shapeId="0">
      <text>
        <r>
          <rPr>
            <b/>
            <sz val="8"/>
            <color indexed="81"/>
            <rFont val="Tahoma"/>
            <charset val="1"/>
          </rPr>
          <t>Besitzer: Silvia Olalla Batan Veiga, Guldris - Chacheiras No. 51, E-15883 Teo (Coruna)</t>
        </r>
      </text>
    </comment>
    <comment ref="B273" authorId="0" shapeId="0">
      <text>
        <r>
          <rPr>
            <b/>
            <sz val="8"/>
            <color indexed="81"/>
            <rFont val="Tahoma"/>
            <family val="2"/>
          </rPr>
          <t>Nach China verkauft und dort am 21/11/2011 registriert:
CSZ8002589 Dragos von der Ostfriesischen Thingstaette</t>
        </r>
      </text>
    </comment>
    <comment ref="L273" authorId="0" shapeId="0">
      <text>
        <r>
          <rPr>
            <b/>
            <sz val="8"/>
            <color indexed="81"/>
            <rFont val="Tahoma"/>
            <family val="2"/>
          </rPr>
          <t xml:space="preserve">Nach China verkauft und dort am 21/11/2011 registriert:
CSZ8002589 Dragos von der Ostfriesischen Thingstaette
</t>
        </r>
      </text>
    </comment>
    <comment ref="B274" authorId="0" shapeId="0">
      <text>
        <r>
          <rPr>
            <b/>
            <sz val="8"/>
            <color indexed="81"/>
            <rFont val="Tahoma"/>
            <family val="2"/>
          </rPr>
          <t>O. Grimm, An der B 206 2, 24628 Hartenholm</t>
        </r>
      </text>
    </comment>
    <comment ref="Q274" authorId="0" shapeId="0">
      <text>
        <r>
          <rPr>
            <b/>
            <sz val="8"/>
            <color indexed="81"/>
            <rFont val="Tahoma"/>
            <charset val="1"/>
          </rPr>
          <t>Eimo wurde nach China verkauft
Eingetragen im CSV am 9/1/2012:
CSZ8002611 Eimo von der Ostfriesischen Thingstaette</t>
        </r>
      </text>
    </comment>
    <comment ref="B275" authorId="0" shapeId="0">
      <text>
        <r>
          <rPr>
            <b/>
            <sz val="8"/>
            <color indexed="81"/>
            <rFont val="Tahoma"/>
            <family val="2"/>
          </rPr>
          <t>Eigentümer: Hinrich Meinen, 26632 Neu-Barstede &amp; Horst Henkel, 26605 Aurich
Dann verkauft an Edwin Setyobudi Gubeng, Surabaya ID
BSZS 2012 EZ</t>
        </r>
      </text>
    </comment>
    <comment ref="B276" authorId="0" shapeId="0">
      <text>
        <r>
          <rPr>
            <b/>
            <sz val="8"/>
            <color indexed="81"/>
            <rFont val="Tahoma"/>
            <charset val="1"/>
          </rPr>
          <t>Besitzer: Edwin Setyobudi, Jl. Sumatra 136, ID-60281 Gubeng, Surabaya</t>
        </r>
      </text>
    </comment>
    <comment ref="X276" authorId="0" shapeId="0">
      <text>
        <r>
          <rPr>
            <b/>
            <sz val="8"/>
            <color indexed="81"/>
            <rFont val="Tahoma"/>
            <charset val="1"/>
          </rPr>
          <t>In aller Öffentlichkeit als "zu gross" anerkannt!!</t>
        </r>
      </text>
    </comment>
    <comment ref="Z276" authorId="0" shapeId="0">
      <text>
        <r>
          <rPr>
            <b/>
            <sz val="8"/>
            <color indexed="81"/>
            <rFont val="Tahoma"/>
            <charset val="1"/>
          </rPr>
          <t>DA vom 18.07.2012!?</t>
        </r>
      </text>
    </comment>
    <comment ref="AI277" authorId="0" shapeId="0">
      <text>
        <r>
          <rPr>
            <b/>
            <sz val="8"/>
            <color indexed="81"/>
            <rFont val="Tahoma"/>
            <charset val="1"/>
          </rPr>
          <t>Anfang Deckkarriere</t>
        </r>
      </text>
    </comment>
    <comment ref="B279" authorId="0" shapeId="0">
      <text>
        <r>
          <rPr>
            <b/>
            <sz val="8"/>
            <color indexed="81"/>
            <rFont val="Tahoma"/>
            <family val="2"/>
          </rPr>
          <t xml:space="preserve">Eigentümer: Meinen Hinrich &amp; Henkel Horst, 26632 Neu-Barstede
Ab Februar 2012 nach Schweden verkauft? J. Nielsen, Säghus 1028, S-260 23 Kägerröd
</t>
        </r>
      </text>
    </comment>
    <comment ref="A281" authorId="0" shapeId="0">
      <text>
        <r>
          <rPr>
            <b/>
            <sz val="8"/>
            <color indexed="81"/>
            <rFont val="Tahoma"/>
            <family val="2"/>
          </rPr>
          <t>Leonhard Schweikert = SV-Richter!
+ LG Zuchtwart LG 12 Baden</t>
        </r>
        <r>
          <rPr>
            <sz val="8"/>
            <color indexed="81"/>
            <rFont val="Tahoma"/>
            <family val="2"/>
          </rPr>
          <t xml:space="preserve">
</t>
        </r>
      </text>
    </comment>
    <comment ref="A282" authorId="0" shapeId="0">
      <text>
        <r>
          <rPr>
            <b/>
            <sz val="8"/>
            <color indexed="81"/>
            <rFont val="Tahoma"/>
            <charset val="1"/>
          </rPr>
          <t xml:space="preserve">
BSZS 2013: T2</t>
        </r>
      </text>
    </comment>
    <comment ref="B282" authorId="0" shapeId="0">
      <text>
        <r>
          <rPr>
            <b/>
            <sz val="8"/>
            <color indexed="81"/>
            <rFont val="Tahoma"/>
            <family val="2"/>
          </rPr>
          <t>Besitzer: Kuniko Yamada, Kitanagoya-shi, Aichi-ken JP
BSZS 2012 EZ
Geschrieben auf: 
Wulf Roland,33758 Schloß Holte-Stukenbrock</t>
        </r>
      </text>
    </comment>
    <comment ref="AT282" authorId="1" shapeId="0">
      <text>
        <r>
          <rPr>
            <b/>
            <sz val="9"/>
            <color indexed="81"/>
            <rFont val="Tahoma"/>
            <family val="2"/>
          </rPr>
          <t>Spätmeldung:
*Atos aus Agrigento 2237607 SchH3 (85)
L. Schweikert, Im Mittelzellche 51, 68753 Waghäusel
22.11.13 *Viktorija od Petkovica JR 733850 IPO1(79)
G. Trajkov, Mile Bogoevski 2/5, RS-1000 Skopje Mace
porzia</t>
        </r>
      </text>
    </comment>
    <comment ref="AY282" authorId="1" shapeId="0">
      <text>
        <r>
          <rPr>
            <b/>
            <sz val="9"/>
            <color indexed="81"/>
            <rFont val="Tahoma"/>
            <family val="2"/>
          </rPr>
          <t>Atos wird gewechselt von Schweikert zu Fetten:
H.-P. Fetten, Am Finkenschlag 39, 41069
Mönchengladbach</t>
        </r>
        <r>
          <rPr>
            <sz val="9"/>
            <color indexed="81"/>
            <rFont val="Tahoma"/>
            <family val="2"/>
          </rPr>
          <t xml:space="preserve">
</t>
        </r>
        <r>
          <rPr>
            <b/>
            <sz val="9"/>
            <color indexed="81"/>
            <rFont val="Tahoma"/>
            <family val="2"/>
          </rPr>
          <t xml:space="preserve">und kommt, nach monatelange Wartezeit, plötzlich wieder zum Deckeinsatz!
Nach EZ in 2012 und T2 in 2013 wird er stark gepromotet und läuft unter Quoll V3 in Voerde und VA4 in Holland, und unter Scheerer V1 in Freiburg. 
</t>
        </r>
      </text>
    </comment>
    <comment ref="B283" authorId="0" shapeId="0">
      <text>
        <r>
          <rPr>
            <b/>
            <sz val="8"/>
            <color indexed="81"/>
            <rFont val="Tahoma"/>
            <family val="2"/>
          </rPr>
          <t>E: K. Dworschak, Weißenburger Str. 19, 91793 Alesheim</t>
        </r>
      </text>
    </comment>
    <comment ref="B290" authorId="0" shapeId="0">
      <text>
        <r>
          <rPr>
            <b/>
            <sz val="8"/>
            <color indexed="81"/>
            <rFont val="Tahoma"/>
            <family val="2"/>
          </rPr>
          <t>Bausch Johan Emile, 69181 Leimen  &amp; Wüst Hans-Dieter, 64653 Lorsch &amp; Harry Boontjes, NL-3068 MJ Rotterdam</t>
        </r>
      </text>
    </comment>
    <comment ref="AK300" authorId="0" shapeId="0">
      <text>
        <r>
          <rPr>
            <b/>
            <sz val="8"/>
            <color indexed="81"/>
            <rFont val="Tahoma"/>
            <family val="2"/>
          </rPr>
          <t xml:space="preserve">
Bill kommt (nach einem schweren Rechtsstreit wegen Besitzansprüche in Amerika) wieder zum Deckeinsatz im SV!
Wie kann er gleichzeitig in Amerika UND in Deutschland decken?
Wieso muss immer NOHE dazwischen funken?</t>
        </r>
      </text>
    </comment>
    <comment ref="B305" authorId="0" shapeId="0">
      <text>
        <r>
          <rPr>
            <b/>
            <sz val="8"/>
            <color indexed="81"/>
            <rFont val="Tahoma"/>
            <family val="2"/>
          </rPr>
          <t>Soll Reinhardt Meyer gehören</t>
        </r>
      </text>
    </comment>
    <comment ref="Z305" authorId="0" shapeId="0">
      <text>
        <r>
          <rPr>
            <b/>
            <sz val="8"/>
            <color indexed="81"/>
            <rFont val="Tahoma"/>
            <family val="2"/>
          </rPr>
          <t>Anfang Deckkarriere</t>
        </r>
      </text>
    </comment>
    <comment ref="Y306" authorId="0" shapeId="0">
      <text>
        <r>
          <rPr>
            <b/>
            <sz val="8"/>
            <color indexed="81"/>
            <rFont val="Tahoma"/>
            <family val="2"/>
          </rPr>
          <t xml:space="preserve">Dann verkauft nach Amerika!
</t>
        </r>
      </text>
    </comment>
    <comment ref="AH306" authorId="0" shapeId="0">
      <text>
        <r>
          <rPr>
            <b/>
            <sz val="8"/>
            <color indexed="81"/>
            <rFont val="Tahoma"/>
            <family val="2"/>
          </rPr>
          <t>Kommt bald wieder zurück nach Deutschland auf Deckstation!</t>
        </r>
      </text>
    </comment>
    <comment ref="AK306" authorId="0" shapeId="0">
      <text>
        <r>
          <rPr>
            <b/>
            <sz val="8"/>
            <color indexed="81"/>
            <rFont val="Tahoma"/>
            <charset val="1"/>
          </rPr>
          <t xml:space="preserve">Steht jetzt auf Namen von:
</t>
        </r>
        <r>
          <rPr>
            <sz val="8"/>
            <color indexed="81"/>
            <rFont val="Tahoma"/>
            <charset val="1"/>
          </rPr>
          <t xml:space="preserve">
</t>
        </r>
        <r>
          <rPr>
            <b/>
            <sz val="8"/>
            <color indexed="81"/>
            <rFont val="Tahoma"/>
            <family val="2"/>
          </rPr>
          <t>G. Hanrahan, 15620 U.S. Hwy 11, US-Springville, AL 35146</t>
        </r>
      </text>
    </comment>
    <comment ref="A307" authorId="0" shapeId="0">
      <text>
        <r>
          <rPr>
            <b/>
            <sz val="8"/>
            <color indexed="81"/>
            <rFont val="Tahoma"/>
            <charset val="1"/>
          </rPr>
          <t>BSZS 2013: EZ
Entschuldigt Zurückgezogen</t>
        </r>
      </text>
    </comment>
    <comment ref="B307" authorId="0" shapeId="0">
      <text>
        <r>
          <rPr>
            <b/>
            <sz val="8"/>
            <color indexed="81"/>
            <rFont val="Tahoma"/>
            <charset val="1"/>
          </rPr>
          <t>Zielinski Edith 46348 Raesfeld, Hong Peng Thie, Jl. Samudra 16, ID-60161 Bongkaran, Pabean Cantikan, Surabaya
Halter: (Hahaha!)
Thie Hong Peng, ID-60161 Bongtkaran, Pabean Cantikan, Surabaya</t>
        </r>
      </text>
    </comment>
    <comment ref="Z307" authorId="0" shapeId="0">
      <text>
        <r>
          <rPr>
            <b/>
            <sz val="8"/>
            <color indexed="81"/>
            <rFont val="Tahoma"/>
            <charset val="1"/>
          </rPr>
          <t>DA vom 19.07.2012!?</t>
        </r>
        <r>
          <rPr>
            <sz val="8"/>
            <color indexed="81"/>
            <rFont val="Tahoma"/>
            <charset val="1"/>
          </rPr>
          <t xml:space="preserve">
</t>
        </r>
      </text>
    </comment>
    <comment ref="B308" authorId="0" shapeId="0">
      <text>
        <r>
          <rPr>
            <b/>
            <sz val="8"/>
            <color indexed="81"/>
            <rFont val="Tahoma"/>
            <charset val="1"/>
          </rPr>
          <t>E: Ute Gumbel
Halter: Katrin Gumbel</t>
        </r>
      </text>
    </comment>
    <comment ref="U308" authorId="0" shapeId="0">
      <text>
        <r>
          <rPr>
            <b/>
            <sz val="8"/>
            <color indexed="81"/>
            <rFont val="Tahoma"/>
            <family val="2"/>
          </rPr>
          <t>Anfang Deckkarriere</t>
        </r>
      </text>
    </comment>
    <comment ref="AN308" authorId="0" shapeId="0">
      <text>
        <r>
          <rPr>
            <b/>
            <sz val="8"/>
            <color indexed="81"/>
            <rFont val="Tahoma"/>
            <family val="2"/>
          </rPr>
          <t>Registriert in China 23/10/2013:</t>
        </r>
        <r>
          <rPr>
            <sz val="8"/>
            <color indexed="81"/>
            <rFont val="Tahoma"/>
            <family val="2"/>
          </rPr>
          <t xml:space="preserve">
</t>
        </r>
        <r>
          <rPr>
            <b/>
            <sz val="8"/>
            <color indexed="81"/>
            <rFont val="Tahoma"/>
            <family val="2"/>
          </rPr>
          <t>CSZ8002885 Yankee vom Feuermelder</t>
        </r>
        <r>
          <rPr>
            <sz val="8"/>
            <color indexed="81"/>
            <rFont val="Tahoma"/>
            <family val="2"/>
          </rPr>
          <t xml:space="preserve">
</t>
        </r>
      </text>
    </comment>
    <comment ref="AO308" authorId="0" shapeId="0">
      <text>
        <r>
          <rPr>
            <b/>
            <sz val="8"/>
            <color indexed="81"/>
            <rFont val="Tahoma"/>
            <charset val="1"/>
          </rPr>
          <t>Gerade verschifft nach China und gleich bei der dortigen Siegerschau: Auslese! VA 6.
Scheerer war natürlich dabei.
War das alles Part of the Deal?</t>
        </r>
        <r>
          <rPr>
            <sz val="8"/>
            <color indexed="81"/>
            <rFont val="Tahoma"/>
            <charset val="1"/>
          </rPr>
          <t xml:space="preserve">
</t>
        </r>
      </text>
    </comment>
    <comment ref="A309" authorId="0" shapeId="0">
      <text>
        <r>
          <rPr>
            <b/>
            <sz val="8"/>
            <color indexed="81"/>
            <rFont val="Tahoma"/>
            <charset val="1"/>
          </rPr>
          <t>BSZS 2013: EZ
Entschuldigt Zurückgezogen</t>
        </r>
      </text>
    </comment>
    <comment ref="AH309" authorId="0" shapeId="0">
      <text>
        <r>
          <rPr>
            <b/>
            <sz val="8"/>
            <color indexed="81"/>
            <rFont val="Tahoma"/>
            <family val="2"/>
          </rPr>
          <t>Anfang Deckkarriere bei Zygadto!! 
Sicher zu beachten:
Reinhardt Meyers' Freund:
Z. Ravlic, Cvrsnicka 4, HR-31000 Osijek</t>
        </r>
      </text>
    </comment>
    <comment ref="B310" authorId="0" shapeId="0">
      <text>
        <r>
          <rPr>
            <b/>
            <sz val="8"/>
            <color indexed="81"/>
            <rFont val="Tahoma"/>
            <charset val="1"/>
          </rPr>
          <t>Nicht weniger als 4 Eigentümer für EINEN Hund: 
Horst Hupperich, 50189 Elsdforf &amp;
Jozef Seyen, B-2240 Geel &amp;
Peter Send, 68519 Viernheim &amp;
Bastian Verschoor, NL-3225 VG Hellevoetsluis</t>
        </r>
        <r>
          <rPr>
            <sz val="8"/>
            <color indexed="81"/>
            <rFont val="Tahoma"/>
            <charset val="1"/>
          </rPr>
          <t xml:space="preserve">
</t>
        </r>
      </text>
    </comment>
    <comment ref="B311" authorId="0" shapeId="0">
      <text>
        <r>
          <rPr>
            <b/>
            <sz val="8"/>
            <color indexed="81"/>
            <rFont val="Tahoma"/>
            <charset val="1"/>
          </rPr>
          <t>??
Walter Stein, Ruban 276, SK-94136 Nove Zamky</t>
        </r>
      </text>
    </comment>
    <comment ref="B313" authorId="0" shapeId="0">
      <text>
        <r>
          <rPr>
            <b/>
            <sz val="8"/>
            <color indexed="81"/>
            <rFont val="Tahoma"/>
            <charset val="1"/>
          </rPr>
          <t>Eigentümer: Torsten Kallenbach, 36433 Möhra &amp; Alfons Licher, 26219 Bösel
Kurz auf Namen von I. Röschmann, Visbeker Str. 9, 49429 Visbek
Dann verkauft 08/2013:
Kjell Olaf Olsen, Alvevein 160, N-4812 Kongshavn
Dann (10/2013) vorgestellt bei der Siegerschau in der Türkei, durchgefallen beim Schutzdienst.</t>
        </r>
      </text>
    </comment>
    <comment ref="Z313" authorId="0" shapeId="0">
      <text>
        <r>
          <rPr>
            <b/>
            <sz val="8"/>
            <color indexed="81"/>
            <rFont val="Tahoma"/>
            <family val="2"/>
          </rPr>
          <t>Anfang Deckkarriere</t>
        </r>
      </text>
    </comment>
    <comment ref="AF313" authorId="0" shapeId="0">
      <text>
        <r>
          <rPr>
            <b/>
            <sz val="8"/>
            <color indexed="81"/>
            <rFont val="Tahoma"/>
            <charset val="1"/>
          </rPr>
          <t>Ab jetzt gemeldet auf Namen von I. Röschmann, Visbeker Str. 9, 49429 Visbek</t>
        </r>
        <r>
          <rPr>
            <sz val="8"/>
            <color indexed="81"/>
            <rFont val="Tahoma"/>
            <charset val="1"/>
          </rPr>
          <t xml:space="preserve">
</t>
        </r>
      </text>
    </comment>
    <comment ref="AX313" authorId="1" shapeId="0">
      <text>
        <r>
          <rPr>
            <b/>
            <sz val="9"/>
            <color indexed="81"/>
            <rFont val="Tahoma"/>
            <family val="2"/>
          </rPr>
          <t>Spätmeldung!!
*Aslan vom Türkenkopf 2259113 IPO2 (92)
O. Olsen, Alveveien 160, N-4812 Kongshavn
06.02. *Kora vom Wierlings Hook 2270062 IPO1 (79)
K.-H. Wälter, Wierlings Hook 23, 48249 Dülmen</t>
        </r>
      </text>
    </comment>
    <comment ref="AY313" authorId="1" shapeId="0">
      <text>
        <r>
          <rPr>
            <b/>
            <sz val="9"/>
            <color indexed="81"/>
            <rFont val="Tahoma"/>
            <family val="2"/>
          </rPr>
          <t>Verkauft und registriert in China am 09/07/2014:
CSZ8003028 Aslan vom Tuerkenkopf</t>
        </r>
      </text>
    </comment>
    <comment ref="B314" authorId="0" shapeId="0">
      <text>
        <r>
          <rPr>
            <b/>
            <sz val="8"/>
            <color indexed="81"/>
            <rFont val="Tahoma"/>
            <charset val="1"/>
          </rPr>
          <t>BSZS 2012 EZ</t>
        </r>
      </text>
    </comment>
    <comment ref="AN314" authorId="0" shapeId="0">
      <text>
        <r>
          <rPr>
            <b/>
            <sz val="8"/>
            <color indexed="81"/>
            <rFont val="Tahoma"/>
            <charset val="1"/>
          </rPr>
          <t>Spätmeldung!!
*Dasty von Melanchthon 2252244 IPO2 (75)
H. König, Steinackerstr. 74, 66571 Eppelborn
16.07. (*)Yolli v. Team Panoniansee HR 732326 NO
(IPO1)(79) N. Gajevic, Vuka Kardezica 65/10, RS-11400 Nladenhovac</t>
        </r>
      </text>
    </comment>
    <comment ref="AG316" authorId="0" shapeId="0">
      <text>
        <r>
          <rPr>
            <b/>
            <sz val="8"/>
            <color indexed="81"/>
            <rFont val="Tahoma"/>
            <family val="2"/>
          </rPr>
          <t>Die ersten 9 registrierten  Deckakte sind angeblich alle in Italien gelaufen??
Schickt man den Rüden dorthin? Der Halter sitzt in Düsseldorf!
Wie alt ist der Nachwuchs?
Finden wir hier die übliche Konstruktion? Rüden zunächst in Italien decken lassen?
Und die Welpen ab dem 2, Geburtstag beim SV eintragen lassen?</t>
        </r>
      </text>
    </comment>
    <comment ref="AI316" authorId="0" shapeId="0">
      <text>
        <r>
          <rPr>
            <b/>
            <sz val="8"/>
            <color indexed="81"/>
            <rFont val="Tahoma"/>
            <family val="2"/>
          </rPr>
          <t>Alle gedeckte Hündinnen sind "Italienerinnen"!!</t>
        </r>
      </text>
    </comment>
    <comment ref="AK316" authorId="0" shapeId="0">
      <text>
        <r>
          <rPr>
            <b/>
            <sz val="8"/>
            <color indexed="81"/>
            <rFont val="Tahoma"/>
            <family val="2"/>
          </rPr>
          <t>Nando deckt weiterhin in Italien - siehe ausführliche Dokumentation</t>
        </r>
      </text>
    </comment>
    <comment ref="AL316" authorId="0" shapeId="0">
      <text>
        <r>
          <rPr>
            <b/>
            <sz val="8"/>
            <color indexed="81"/>
            <rFont val="Tahoma"/>
            <family val="2"/>
          </rPr>
          <t xml:space="preserve">Nach Erscheinen der Doku: "Nando vom Welsetal" plötzlich umgeschrieben auf Dr. Curci:
</t>
        </r>
        <r>
          <rPr>
            <sz val="8"/>
            <color indexed="81"/>
            <rFont val="Tahoma"/>
            <family val="2"/>
          </rPr>
          <t xml:space="preserve">
Dr.C. Curci, Via Certosa 7/D, I-27010 San Genesio ed Uniti (PV)</t>
        </r>
      </text>
    </comment>
    <comment ref="AP316" authorId="0" shapeId="0">
      <text>
        <r>
          <rPr>
            <b/>
            <sz val="8"/>
            <color indexed="81"/>
            <rFont val="Tahoma"/>
            <family val="2"/>
          </rPr>
          <t>Kommt zum Deckan nach Deutschland
Steht dann bei: M. Erlebach, Seena 7, 06648 Eckartsberga OT Seena</t>
        </r>
      </text>
    </comment>
    <comment ref="AU316" authorId="1" shapeId="0">
      <text>
        <r>
          <rPr>
            <b/>
            <sz val="9"/>
            <color indexed="81"/>
            <rFont val="Tahoma"/>
            <family val="2"/>
          </rPr>
          <t>Jetzt zugelassen auf Namen von:
M. Erlebach, Seena 7, 06648 Eckartsberga OT Seena</t>
        </r>
      </text>
    </comment>
    <comment ref="AW316" authorId="1" shapeId="0">
      <text>
        <r>
          <rPr>
            <b/>
            <sz val="9"/>
            <color indexed="81"/>
            <rFont val="Tahoma"/>
            <family val="2"/>
          </rPr>
          <t>Jetzt wieder gewechselt auf Namen von:
Dr.C. Curci, Via Certosa 7/D, I-27010 San Genesio ed Uniti (PV)</t>
        </r>
      </text>
    </comment>
    <comment ref="A317" authorId="0" shapeId="0">
      <text>
        <r>
          <rPr>
            <b/>
            <sz val="8"/>
            <color indexed="81"/>
            <rFont val="Tahoma"/>
            <charset val="1"/>
          </rPr>
          <t>BSZS 2013: EZ
Entschuldigt Zurückgezogen</t>
        </r>
      </text>
    </comment>
    <comment ref="B317" authorId="0" shapeId="0">
      <text>
        <r>
          <rPr>
            <b/>
            <sz val="8"/>
            <color indexed="81"/>
            <rFont val="Tahoma"/>
            <charset val="1"/>
          </rPr>
          <t>Besitzer: Hakan Kilic, Bostan Sok. Baglar Merkiyi Hattat Villar Yenikoy Sarikoy, TR-34750 Istanbul
&amp; Sinan Cinioglu, Alpler Sok. Eralp Apt. 12/1, TR-34738 Erenkoy, Istanbul  
Halter: Sylvio Grimm, bzw. Kerstin Grimm aus Lauter.</t>
        </r>
      </text>
    </comment>
    <comment ref="AB317" authorId="0" shapeId="0">
      <text>
        <r>
          <rPr>
            <b/>
            <sz val="8"/>
            <color indexed="81"/>
            <rFont val="Tahoma"/>
            <charset val="1"/>
          </rPr>
          <t>Spätmeldung 17.09.</t>
        </r>
      </text>
    </comment>
    <comment ref="AN317" authorId="0" shapeId="0">
      <text>
        <r>
          <rPr>
            <b/>
            <sz val="8"/>
            <color indexed="81"/>
            <rFont val="Tahoma"/>
            <family val="2"/>
          </rPr>
          <t>Spätmeldungen:
*Baru vom Fürstenbrunn 2232182 SchH3 (99) S. Grimm, Hauptstr. 52, 08315 Lauter
09.07. *Cira vom Kieslicher-Hof 2256759 IPO1 (72) H. Strich, Dorfstr. 48, 06618 Naumburg OT Flemmingen
11.07. *Leika von der Wilkenburg 2256128 IPO2 (79) H. Runksmeier, An der Mühle 2, 30966 Hemmingen
Baru ist jetzt verkauft nach Kuweit an: Faisal Alshwaye, KW-51256 Kuweit</t>
        </r>
      </text>
    </comment>
    <comment ref="AP317" authorId="0" shapeId="0">
      <text>
        <r>
          <rPr>
            <b/>
            <sz val="8"/>
            <color indexed="81"/>
            <rFont val="Tahoma"/>
            <family val="2"/>
          </rPr>
          <t>Deckt weiter auf Namen von S. Grimm, Hauptstr. 52, 08315 Lauter
Besitzer in Kuwait</t>
        </r>
      </text>
    </comment>
    <comment ref="AU317" authorId="1" shapeId="0">
      <text>
        <r>
          <rPr>
            <b/>
            <sz val="9"/>
            <color indexed="81"/>
            <rFont val="Tahoma"/>
            <family val="2"/>
          </rPr>
          <t>Baru deckt auch abseits vom SV in Griechenland?
Hat dort angeblich sein letzter Nachwuchs im Zwinger Del Vento Margio mit Mutter Extasy vom Frankengold (zum Zeitpunk des Deckaktes noch nie ausgestellt worden, noch keine gültige Prüfung, nichtmal BH). Soll alles nachgeholt werden!?
http://www.alldogs.gr/index.aspx</t>
        </r>
      </text>
    </comment>
    <comment ref="AS318" authorId="1" shapeId="0">
      <text>
        <r>
          <rPr>
            <b/>
            <sz val="9"/>
            <color indexed="81"/>
            <rFont val="Tahoma"/>
            <family val="2"/>
          </rPr>
          <t>Anfang Deckkarriere: 10 Deckakte
4 Deckakte auf Namen von: J. Sauer, Bahnhof 1, 75050 Gemmingen-Stebbach
6 Deckakte auf Namen von: A. Woerner, Charlottenstr. 30, 74348 Lauffen</t>
        </r>
      </text>
    </comment>
    <comment ref="B319" authorId="0" shapeId="0">
      <text>
        <r>
          <rPr>
            <b/>
            <sz val="8"/>
            <color indexed="81"/>
            <rFont val="Tahoma"/>
            <charset val="1"/>
          </rPr>
          <t>Halter: Reiner Honerlage, 33335 Gütersloh</t>
        </r>
      </text>
    </comment>
    <comment ref="AH319" authorId="0" shapeId="0">
      <text>
        <r>
          <rPr>
            <b/>
            <sz val="8"/>
            <color indexed="81"/>
            <rFont val="Tahoma"/>
            <family val="2"/>
          </rPr>
          <t>Spätmeldung! 
02.12.12 *Winnipeg vom Christinen Brunnen 2262395 IPO1 (73)
S. Schomann, Emsweg 12, 33649 Bielefeld</t>
        </r>
      </text>
    </comment>
    <comment ref="B320" authorId="0" shapeId="0">
      <text>
        <r>
          <rPr>
            <b/>
            <sz val="8"/>
            <color indexed="81"/>
            <rFont val="Tahoma"/>
            <charset val="1"/>
          </rPr>
          <t>Bruno Itter, 50769 Köln und Reinhard Pöpping, 46325 Borken und Alfred Vastering, 46414 Rhede</t>
        </r>
      </text>
    </comment>
    <comment ref="K320" authorId="0" shapeId="0">
      <text>
        <r>
          <rPr>
            <b/>
            <sz val="8"/>
            <color indexed="81"/>
            <rFont val="Tahoma"/>
            <family val="2"/>
          </rPr>
          <t>Effekt Auslese muss ab jetzt bald einsetzen.</t>
        </r>
      </text>
    </comment>
    <comment ref="B322" authorId="0" shapeId="0">
      <text>
        <r>
          <rPr>
            <b/>
            <sz val="8"/>
            <color indexed="81"/>
            <rFont val="Tahoma"/>
            <charset val="1"/>
          </rPr>
          <t>Koch Günter &amp; Sule Dalibor, HR-1000 Zagreb &amp; 40764 Langenfeld</t>
        </r>
      </text>
    </comment>
    <comment ref="Z322" authorId="0" shapeId="0">
      <text>
        <r>
          <rPr>
            <b/>
            <sz val="8"/>
            <color indexed="81"/>
            <rFont val="Tahoma"/>
            <charset val="1"/>
          </rPr>
          <t>DA vom 21.07.2012!?</t>
        </r>
      </text>
    </comment>
    <comment ref="B323" authorId="0" shapeId="0">
      <text>
        <r>
          <rPr>
            <b/>
            <sz val="8"/>
            <color indexed="81"/>
            <rFont val="Tahoma"/>
            <charset val="1"/>
          </rPr>
          <t xml:space="preserve">Deckakte von *Kimo vom Ritterland 2185577 sind noch hinzuzurechnen.
Die Zahl der gedeckte Hündinnen sind bezüglich Hundehandel noch zu überprüfen!!
</t>
        </r>
        <r>
          <rPr>
            <sz val="8"/>
            <color indexed="81"/>
            <rFont val="Tahoma"/>
            <charset val="1"/>
          </rPr>
          <t xml:space="preserve">
Innotec vom Cap Arkona im Auge behalten.</t>
        </r>
      </text>
    </comment>
    <comment ref="B324" authorId="0" shapeId="0">
      <text>
        <r>
          <rPr>
            <b/>
            <sz val="8"/>
            <color indexed="81"/>
            <rFont val="Tahoma"/>
            <family val="2"/>
          </rPr>
          <t>Felix und Barbara Hollenstein, Chrüzhof
Eschenmosen,  CH-8180 Bülach</t>
        </r>
      </text>
    </comment>
    <comment ref="AN326" authorId="0" shapeId="0">
      <text>
        <r>
          <rPr>
            <b/>
            <sz val="8"/>
            <color indexed="81"/>
            <rFont val="Tahoma"/>
            <family val="2"/>
          </rPr>
          <t xml:space="preserve">Zorro steht zum Verkauf bei von Waldberg German Shepherds (Phil Skoog) in den VSA:
http://www.vonwaldberggermanshepherds.com/Index.cfm?Module=forsale&amp;fastLoadID=itemDisplay&amp;actionMode=Display&amp;animalID=2443
</t>
        </r>
      </text>
    </comment>
    <comment ref="AM327" authorId="0" shapeId="0">
      <text>
        <r>
          <rPr>
            <b/>
            <sz val="8"/>
            <color indexed="81"/>
            <rFont val="Tahoma"/>
            <family val="2"/>
          </rPr>
          <t xml:space="preserve">Yusuf wieder auf Namen von Gumbel:
R. Gumbel, Kasseler Str. 4, 34590 Wabern
</t>
        </r>
      </text>
    </comment>
    <comment ref="AU327" authorId="1" shapeId="0">
      <text>
        <r>
          <rPr>
            <b/>
            <sz val="9"/>
            <color indexed="81"/>
            <rFont val="Tahoma"/>
            <charset val="1"/>
          </rPr>
          <t xml:space="preserve">Verkauft od. auf Deckstation nach Dänemark:
</t>
        </r>
        <r>
          <rPr>
            <sz val="9"/>
            <color indexed="81"/>
            <rFont val="Tahoma"/>
            <charset val="1"/>
          </rPr>
          <t xml:space="preserve">
</t>
        </r>
        <r>
          <rPr>
            <b/>
            <sz val="9"/>
            <color indexed="81"/>
            <rFont val="Tahoma"/>
            <family val="2"/>
          </rPr>
          <t>T. Larsen, Peter-Andresenvej 17, DK-3300 Frederiksvaerk</t>
        </r>
      </text>
    </comment>
    <comment ref="AF329" authorId="0" shapeId="0">
      <text>
        <r>
          <rPr>
            <b/>
            <sz val="8"/>
            <color indexed="81"/>
            <rFont val="Tahoma"/>
            <family val="2"/>
          </rPr>
          <t>Anfang Deckkarriere?</t>
        </r>
      </text>
    </comment>
    <comment ref="AM329" authorId="0" shapeId="0">
      <text>
        <r>
          <rPr>
            <b/>
            <sz val="8"/>
            <color indexed="81"/>
            <rFont val="Tahoma"/>
            <family val="2"/>
          </rPr>
          <t xml:space="preserve">Anschliessend nach China verkauft
Eingetragen im CSV am 13,09,2013:
zunächst mit Nr. CSZ8002862
dann abgeändert nach: CSZ8002999
</t>
        </r>
      </text>
    </comment>
    <comment ref="AN329" authorId="0" shapeId="0">
      <text>
        <r>
          <rPr>
            <b/>
            <sz val="8"/>
            <color indexed="81"/>
            <rFont val="Tahoma"/>
            <family val="2"/>
          </rPr>
          <t>Letzte DA immer im Umfeld Scheerer?
Wenn es halt eine läufige Hündin in der Nähe gibt.
Verschifft ER immer die Hunde nach China?
Was ist sein Anteil am Geschäft?</t>
        </r>
      </text>
    </comment>
    <comment ref="AO329" authorId="0" shapeId="0">
      <text>
        <r>
          <rPr>
            <b/>
            <sz val="8"/>
            <color indexed="81"/>
            <rFont val="Tahoma"/>
            <charset val="1"/>
          </rPr>
          <t>Gerade verschifft nach China und gleich bei der dortigen Siegerschau: Auslese! VA 11.
Scheerer war natürlich dabei.
War das alles Part of the Deal?</t>
        </r>
        <r>
          <rPr>
            <sz val="8"/>
            <color indexed="81"/>
            <rFont val="Tahoma"/>
            <charset val="1"/>
          </rPr>
          <t xml:space="preserve">
</t>
        </r>
      </text>
    </comment>
    <comment ref="B332" authorId="0" shapeId="0">
      <text>
        <r>
          <rPr>
            <b/>
            <sz val="8"/>
            <color indexed="81"/>
            <rFont val="Tahoma"/>
            <charset val="1"/>
          </rPr>
          <t>Dietmar Schüssler &amp; Heinz Späth, Glöcklerstrasse 6C, 89233 Neu-Ulm
BSZS 2012 EZ</t>
        </r>
      </text>
    </comment>
    <comment ref="B333" authorId="0" shapeId="0">
      <text>
        <r>
          <rPr>
            <b/>
            <sz val="8"/>
            <color indexed="81"/>
            <rFont val="Tahoma"/>
            <family val="2"/>
          </rPr>
          <t>S. Otte-Krone, Gut Steinbrinkstr. 8, 32351 Stemwede
Kommt in August auf Deckstation bei:  W. Haßgall, Forstlahmer Str. 56, 95326 Kulmbach
Steht später bei Mart Kessen, 3650 Dilsen-Stokkem (zur Wachter Mühle) in Belgien
Besitzer: Raf Kula (Connecticut USA)</t>
        </r>
      </text>
    </comment>
    <comment ref="B334" authorId="0" shapeId="0">
      <text>
        <r>
          <rPr>
            <b/>
            <sz val="8"/>
            <color indexed="81"/>
            <rFont val="Tahoma"/>
            <charset val="1"/>
          </rPr>
          <t>BSZS 2012 EZ</t>
        </r>
      </text>
    </comment>
    <comment ref="AH334" authorId="0" shapeId="0">
      <text>
        <r>
          <rPr>
            <b/>
            <sz val="8"/>
            <color indexed="81"/>
            <rFont val="Tahoma"/>
            <family val="2"/>
          </rPr>
          <t>Spätmeldung!
30.12.12 *Tes von Haus Rita 2233098 SchH1 IPO2 FH1 (79)
W. Heitmann, Waldemar-Holtz-Str. 4, 06449 Aschersleben</t>
        </r>
      </text>
    </comment>
    <comment ref="AP336" authorId="1" shapeId="0">
      <text>
        <r>
          <rPr>
            <b/>
            <sz val="9"/>
            <color indexed="81"/>
            <rFont val="Tahoma"/>
            <charset val="1"/>
          </rPr>
          <t>Umgeschrieben auf F. Maxein, Turmgraben 13, 56566 Neuwied</t>
        </r>
        <r>
          <rPr>
            <sz val="9"/>
            <color indexed="81"/>
            <rFont val="Tahoma"/>
            <charset val="1"/>
          </rPr>
          <t xml:space="preserve">
</t>
        </r>
      </text>
    </comment>
    <comment ref="AW336" authorId="1" shapeId="0">
      <text>
        <r>
          <rPr>
            <b/>
            <sz val="9"/>
            <color indexed="81"/>
            <rFont val="Tahoma"/>
            <family val="2"/>
          </rPr>
          <t xml:space="preserve">Jetzt auf Namen von: 
</t>
        </r>
        <r>
          <rPr>
            <sz val="9"/>
            <color indexed="81"/>
            <rFont val="Tahoma"/>
            <family val="2"/>
          </rPr>
          <t xml:space="preserve">
</t>
        </r>
        <r>
          <rPr>
            <b/>
            <sz val="9"/>
            <color indexed="81"/>
            <rFont val="Tahoma"/>
            <family val="2"/>
          </rPr>
          <t>F. Maxein, Turmgraben 13, 56566 Neuwied</t>
        </r>
      </text>
    </comment>
    <comment ref="B338" authorId="1" shapeId="0">
      <text>
        <r>
          <rPr>
            <b/>
            <sz val="9"/>
            <color indexed="81"/>
            <rFont val="Tahoma"/>
            <family val="2"/>
          </rPr>
          <t xml:space="preserve">
Maier-Havelkova M. &amp; Dworschak Klaus??
</t>
        </r>
      </text>
    </comment>
    <comment ref="AW338" authorId="1" shapeId="0">
      <text>
        <r>
          <rPr>
            <b/>
            <sz val="9"/>
            <color indexed="81"/>
            <rFont val="Tahoma"/>
            <family val="2"/>
          </rPr>
          <t xml:space="preserve">Spätmeldung!!
28.02. *Gerta Nova Jamina SLR 60053/09 SVV1(83)
Z. Izsak, Obchodna Ulca 741, SK-991 37 Strekov
</t>
        </r>
      </text>
    </comment>
    <comment ref="A339" authorId="0" shapeId="0">
      <text>
        <r>
          <rPr>
            <b/>
            <sz val="8"/>
            <color indexed="81"/>
            <rFont val="Tahoma"/>
            <charset val="1"/>
          </rPr>
          <t>BSZS 2013: EZ
Entschuldigt Zurückgezogen</t>
        </r>
      </text>
    </comment>
    <comment ref="B339" authorId="0" shapeId="0">
      <text>
        <r>
          <rPr>
            <b/>
            <sz val="8"/>
            <color indexed="81"/>
            <rFont val="Tahoma"/>
            <family val="2"/>
          </rPr>
          <t>Geschrieben auf:
Wiesner Ralf, 09661 Striegistal
Besitzer: Jorge Morales Ramirez, Calle Valle No. 62 Colonia Atlanta 2da seccion 54740, MX-54740 Cuantitlan Izcalli</t>
        </r>
      </text>
    </comment>
    <comment ref="B342" authorId="0" shapeId="0">
      <text>
        <r>
          <rPr>
            <b/>
            <sz val="8"/>
            <color indexed="81"/>
            <rFont val="Tahoma"/>
            <charset val="1"/>
          </rPr>
          <t>HALTER soll sein (!?):
Ivan Hajek, U Pelikana 945, CZ-25219 Rudna
BSZS 2012 T3</t>
        </r>
      </text>
    </comment>
    <comment ref="AF344" authorId="0" shapeId="0">
      <text>
        <r>
          <rPr>
            <b/>
            <sz val="8"/>
            <color indexed="81"/>
            <rFont val="Tahoma"/>
            <family val="2"/>
          </rPr>
          <t>Anfang Deckkarriere?</t>
        </r>
      </text>
    </comment>
    <comment ref="AG344" authorId="0" shapeId="0">
      <text>
        <r>
          <rPr>
            <b/>
            <sz val="8"/>
            <color indexed="81"/>
            <rFont val="Tahoma"/>
            <family val="2"/>
          </rPr>
          <t>Verspätete Deckmeldungen!
06.12.12 (*)Vac-Vagvölgyi Joda MET.Nj. 2809/09 (ZVV1)(84)
T. Gilice, Trg. Jakoba Komora 8, H-2400 Subotica
09.12.12 *Era-Evita vom Lamorak 2251197 IPO2 (74)
S. Bretschneider, Klaasberg 1, 39264 Steckby</t>
        </r>
      </text>
    </comment>
    <comment ref="B346" authorId="0" shapeId="0">
      <text>
        <r>
          <rPr>
            <b/>
            <sz val="8"/>
            <color indexed="81"/>
            <rFont val="Tahoma"/>
            <family val="2"/>
          </rPr>
          <t xml:space="preserve">Gemacht von Zygadto &amp; Meyer
</t>
        </r>
      </text>
    </comment>
    <comment ref="AL346" authorId="0" shapeId="0">
      <text>
        <r>
          <rPr>
            <b/>
            <sz val="8"/>
            <color indexed="81"/>
            <rFont val="Tahoma"/>
            <family val="2"/>
          </rPr>
          <t>Introduktion via Lumpe?</t>
        </r>
      </text>
    </comment>
    <comment ref="AM346" authorId="0" shapeId="0">
      <text>
        <r>
          <rPr>
            <b/>
            <sz val="8"/>
            <color indexed="81"/>
            <rFont val="Tahoma"/>
            <family val="2"/>
          </rPr>
          <t>Puppymill?</t>
        </r>
      </text>
    </comment>
    <comment ref="AY346" authorId="1" shapeId="0">
      <text>
        <r>
          <rPr>
            <b/>
            <sz val="9"/>
            <color indexed="81"/>
            <rFont val="Tahoma"/>
            <family val="2"/>
          </rPr>
          <t>Tyson Fixfrutta 2291258 IPO3 (96)
steht jetzt
bei S. Czech, Ludwig-Roebel-Str. 10, 68309 Mannheim</t>
        </r>
        <r>
          <rPr>
            <sz val="9"/>
            <color indexed="81"/>
            <rFont val="Tahoma"/>
            <family val="2"/>
          </rPr>
          <t xml:space="preserve">
</t>
        </r>
      </text>
    </comment>
    <comment ref="AT347" authorId="1" shapeId="0">
      <text>
        <r>
          <rPr>
            <b/>
            <sz val="9"/>
            <color indexed="81"/>
            <rFont val="Tahoma"/>
            <family val="2"/>
          </rPr>
          <t>Anfang Deckkarriere</t>
        </r>
      </text>
    </comment>
    <comment ref="B348" authorId="0" shapeId="0">
      <text>
        <r>
          <rPr>
            <b/>
            <sz val="8"/>
            <color indexed="81"/>
            <rFont val="Tahoma"/>
            <charset val="1"/>
          </rPr>
          <t>E: Ambrogio Verpelli, Cernusco Lombardone (LC), Italien</t>
        </r>
      </text>
    </comment>
    <comment ref="A349" authorId="0" shapeId="0">
      <text>
        <r>
          <rPr>
            <b/>
            <sz val="8"/>
            <color indexed="81"/>
            <rFont val="Tahoma"/>
            <charset val="1"/>
          </rPr>
          <t>BSZS 2013: EZ
Entschuldigt Zurückgezogen</t>
        </r>
      </text>
    </comment>
    <comment ref="B349" authorId="0" shapeId="0">
      <text>
        <r>
          <rPr>
            <b/>
            <sz val="8"/>
            <color indexed="81"/>
            <rFont val="Tahoma"/>
            <family val="2"/>
          </rPr>
          <t>Bischoff Olaf &amp; Johansen Arne, 49844 Bawinkel</t>
        </r>
      </text>
    </comment>
    <comment ref="AF349" authorId="0" shapeId="0">
      <text>
        <r>
          <rPr>
            <b/>
            <sz val="8"/>
            <color indexed="81"/>
            <rFont val="Tahoma"/>
            <family val="2"/>
          </rPr>
          <t>Anfang Deckkarriere?</t>
        </r>
      </text>
    </comment>
    <comment ref="A352" authorId="0" shapeId="0">
      <text>
        <r>
          <rPr>
            <b/>
            <sz val="8"/>
            <color indexed="81"/>
            <rFont val="Tahoma"/>
            <charset val="1"/>
          </rPr>
          <t xml:space="preserve">Z. und E.: Günther Müller, 26810 Westoverledingen </t>
        </r>
        <r>
          <rPr>
            <sz val="8"/>
            <color indexed="81"/>
            <rFont val="Tahoma"/>
            <charset val="1"/>
          </rPr>
          <t xml:space="preserve">
</t>
        </r>
      </text>
    </comment>
    <comment ref="B352" authorId="0" shapeId="0">
      <text>
        <r>
          <rPr>
            <b/>
            <sz val="8"/>
            <color indexed="81"/>
            <rFont val="Tahoma"/>
            <charset val="1"/>
          </rPr>
          <t>Reinhard Kass, 46359 Heiden = Halter
Günther Müller, Cirksenastr. 14, 26810 Westoverledingen</t>
        </r>
      </text>
    </comment>
    <comment ref="B353" authorId="0" shapeId="0">
      <text>
        <r>
          <rPr>
            <b/>
            <sz val="8"/>
            <color indexed="81"/>
            <rFont val="Tahoma"/>
            <family val="2"/>
          </rPr>
          <t>Januar 2013: R. Regitz, Ziegelhütte 8, 66571 Dirmingen</t>
        </r>
      </text>
    </comment>
    <comment ref="AV354" authorId="1" shapeId="0">
      <text>
        <r>
          <rPr>
            <b/>
            <sz val="9"/>
            <color indexed="81"/>
            <rFont val="Tahoma"/>
            <family val="2"/>
          </rPr>
          <t>Anfang Deckkarriere</t>
        </r>
      </text>
    </comment>
    <comment ref="AV357" authorId="1" shapeId="0">
      <text>
        <r>
          <rPr>
            <b/>
            <sz val="9"/>
            <color indexed="81"/>
            <rFont val="Tahoma"/>
            <family val="2"/>
          </rPr>
          <t>Anfang Deckkarriere</t>
        </r>
      </text>
    </comment>
    <comment ref="AV358" authorId="1" shapeId="0">
      <text>
        <r>
          <rPr>
            <b/>
            <sz val="9"/>
            <color indexed="81"/>
            <rFont val="Tahoma"/>
            <family val="2"/>
          </rPr>
          <t>Spätmeldung:
*Kinan v. Yarek 2292776 IPO3 (84)
B. Salihin, Eilper Höhe 11, 58300 Wetter
10.01. Avila vom Christinen Brunnen 2274165 (75)
N. Fath, 21 Chemin du Mas D'Imbert , F-13940 Molleges</t>
        </r>
      </text>
    </comment>
    <comment ref="AU359" authorId="1" shapeId="0">
      <text>
        <r>
          <rPr>
            <b/>
            <sz val="9"/>
            <color indexed="81"/>
            <rFont val="Tahoma"/>
            <charset val="1"/>
          </rPr>
          <t>Spätmeldung:
*Landos vom Quartier Latin 2246188 SchH2 (IPO3) (81)
S. Caniello, Via Toscanini 107, I-81030 Orta di Atella (CE)
04.11.13 *Ossye vom Haus Zieglmayer 2265518 IPO1 (91) H.-P. Rieker, Steigstr. 35, 73101 Aichelberg</t>
        </r>
        <r>
          <rPr>
            <sz val="9"/>
            <color indexed="81"/>
            <rFont val="Tahoma"/>
            <charset val="1"/>
          </rPr>
          <t xml:space="preserve">
</t>
        </r>
      </text>
    </comment>
    <comment ref="B360" authorId="0" shapeId="0">
      <text>
        <r>
          <rPr>
            <b/>
            <sz val="8"/>
            <color indexed="81"/>
            <rFont val="Tahoma"/>
            <charset val="1"/>
          </rPr>
          <t>Besitzer: Ning Khong Thee, 202, Grosvenor House 116, Mac Donnell Road, HK-Hong Kong</t>
        </r>
      </text>
    </comment>
    <comment ref="AK360" authorId="0" shapeId="0">
      <text>
        <r>
          <rPr>
            <b/>
            <sz val="8"/>
            <color indexed="81"/>
            <rFont val="Tahoma"/>
            <charset val="1"/>
          </rPr>
          <t>Der Rüde gehört jemand aus Hong-Kong!
Thee Ning Khong,HK-Hong Kong
Christain Mieck soll ihn ausbilden und führen. Mit welchen Mitteln wurde bereits klar.</t>
        </r>
      </text>
    </comment>
    <comment ref="AO360" authorId="0" shapeId="0">
      <text>
        <r>
          <rPr>
            <b/>
            <sz val="8"/>
            <color indexed="81"/>
            <rFont val="Tahoma"/>
            <charset val="1"/>
          </rPr>
          <t>Erste Meldungen über Todesursache: Tot wegen geplatzter Aorta</t>
        </r>
      </text>
    </comment>
    <comment ref="AV361" authorId="1" shapeId="0">
      <text>
        <r>
          <rPr>
            <b/>
            <sz val="9"/>
            <color indexed="81"/>
            <rFont val="Tahoma"/>
            <family val="2"/>
          </rPr>
          <t>Anfang Deckkarriere</t>
        </r>
      </text>
    </comment>
    <comment ref="AF369" authorId="0" shapeId="0">
      <text>
        <r>
          <rPr>
            <b/>
            <sz val="8"/>
            <color indexed="81"/>
            <rFont val="Tahoma"/>
            <family val="2"/>
          </rPr>
          <t>Späte Deckmeldungen von September!!
18.09.12 *Kimba von der Salztal-Höhe 2186047 SchH3 FH1 (81) R. Müller, Mühlenstr. 11, 63628 Bad Soden-Salmünster
28.09.12 *Vista vom Haus Salztalblick 2159215 SchH3 FH1 (73) R. Müller, Mühlenstr. 11, 63628 Bad Soden-Salmünster</t>
        </r>
      </text>
    </comment>
    <comment ref="AN371" authorId="1" shapeId="0">
      <text>
        <r>
          <rPr>
            <b/>
            <sz val="9"/>
            <color indexed="81"/>
            <rFont val="Tahoma"/>
            <family val="2"/>
          </rPr>
          <t>Verkauft an:
V. Tran, 25370 Noble Canyon , US-Corona, CA 92883</t>
        </r>
      </text>
    </comment>
    <comment ref="AT373" authorId="1" shapeId="0">
      <text>
        <r>
          <rPr>
            <b/>
            <sz val="9"/>
            <color indexed="81"/>
            <rFont val="Tahoma"/>
            <charset val="1"/>
          </rPr>
          <t>Auf Namen von Müller:
(*)Zercho vom Salztalblick 2275798 IPO3 (74)
W. Müller, Mühlenstr. 11, 63628 Bad Soden-Salmünster</t>
        </r>
      </text>
    </comment>
  </commentList>
</comments>
</file>

<file path=xl/comments2.xml><?xml version="1.0" encoding="utf-8"?>
<comments xmlns="http://schemas.openxmlformats.org/spreadsheetml/2006/main">
  <authors>
    <author>Gebruiker</author>
  </authors>
  <commentList>
    <comment ref="AU2" authorId="0" shapeId="0">
      <text>
        <r>
          <rPr>
            <b/>
            <sz val="8"/>
            <color indexed="81"/>
            <rFont val="Tahoma"/>
            <family val="2"/>
          </rPr>
          <t xml:space="preserve">
Umsatz à 800 Euro/DA
</t>
        </r>
      </text>
    </comment>
    <comment ref="AV2" authorId="0" shapeId="0">
      <text>
        <r>
          <rPr>
            <sz val="8"/>
            <color indexed="81"/>
            <rFont val="Tahoma"/>
            <family val="2"/>
          </rPr>
          <t xml:space="preserve">
</t>
        </r>
        <r>
          <rPr>
            <b/>
            <sz val="8"/>
            <color indexed="81"/>
            <rFont val="Tahoma"/>
            <family val="2"/>
          </rPr>
          <t xml:space="preserve">Umsatz à 1.000 Euro/DA
</t>
        </r>
      </text>
    </comment>
    <comment ref="C3" authorId="0" shapeId="0">
      <text>
        <r>
          <rPr>
            <b/>
            <sz val="8"/>
            <color indexed="81"/>
            <rFont val="Tahoma"/>
            <family val="2"/>
          </rPr>
          <t>Eigentümer: Heigl Franz  &amp; Schwingel Eduard,  94315 Straubing
Zur Siegerschau 2012: nur noch Franz Heigl</t>
        </r>
      </text>
    </comment>
    <comment ref="AA3" authorId="0" shapeId="0">
      <text>
        <r>
          <rPr>
            <b/>
            <sz val="8"/>
            <color indexed="81"/>
            <rFont val="Tahoma"/>
            <charset val="1"/>
          </rPr>
          <t>DA vom 25.07.2012!?</t>
        </r>
      </text>
    </comment>
    <comment ref="B4" authorId="0" shapeId="0">
      <text>
        <r>
          <rPr>
            <b/>
            <sz val="8"/>
            <color indexed="81"/>
            <rFont val="Tahoma"/>
            <charset val="1"/>
          </rPr>
          <t>BSZS 2013: EZ
Entschuldigt Zurückgezogen</t>
        </r>
      </text>
    </comment>
    <comment ref="C4" authorId="0" shapeId="0">
      <text>
        <r>
          <rPr>
            <b/>
            <sz val="8"/>
            <color indexed="81"/>
            <rFont val="Tahoma"/>
            <family val="2"/>
          </rPr>
          <t>Eigentümer: Dr. Morton Goldfarb, US-Birmingham, AL 35223 &amp; Dr. Meßler Heinrich, 41063 Mönchengladbach &amp; Nikolaus Meßler
Dr. Morton Goldfarb war SV-Richter!!
Zwinger heisst: Beechbrook</t>
        </r>
      </text>
    </comment>
    <comment ref="AM4" authorId="0" shapeId="0">
      <text>
        <r>
          <rPr>
            <b/>
            <sz val="8"/>
            <color indexed="81"/>
            <rFont val="Tahoma"/>
            <family val="2"/>
          </rPr>
          <t xml:space="preserve">Spätmeldungen!
</t>
        </r>
        <r>
          <rPr>
            <sz val="8"/>
            <color indexed="81"/>
            <rFont val="Tahoma"/>
            <family val="2"/>
          </rPr>
          <t xml:space="preserve">
08.05. (*)Azra v. Unitedhof TRSV 0509224608/09 (IPO1) (89)
V. Cengiz, Göktürk Beldesi Basdere ed 15, TR-34077 Kemerburgaz-Istanbul
10.05. *Xanadu von Arlett 2262991 IPO1 (86)
B. Smith, 29, Ford Ave. , AU-Medowie, NSW 2318</t>
        </r>
      </text>
    </comment>
    <comment ref="C5" authorId="0" shapeId="0">
      <text>
        <r>
          <rPr>
            <b/>
            <sz val="8"/>
            <color indexed="81"/>
            <rFont val="Tahoma"/>
            <family val="2"/>
          </rPr>
          <t>Eigentümer: Wortmann Dirk, 49504 Lotte
Zeitweilig auf Deckstation bei Erich Bösl = SV-Richter + LG-Zuchtwart!!
Ab Juni 2011: Standort von Mentos wieder gewechselt. Steht wieder bei Wortmann.</t>
        </r>
      </text>
    </comment>
    <comment ref="AI5" authorId="0" shapeId="0">
      <text>
        <r>
          <rPr>
            <b/>
            <sz val="8"/>
            <color indexed="81"/>
            <rFont val="Tahoma"/>
            <family val="2"/>
          </rPr>
          <t>Spätmeldung von Zwiertz:
05.01. (*)Cama vom St.-Michaels-Berg 2255871 IPO1 (86)
W. Zwiertz, Lauenförder Str. 2, 37688 Beverungen</t>
        </r>
      </text>
    </comment>
    <comment ref="C6" authorId="0" shapeId="0">
      <text>
        <r>
          <rPr>
            <b/>
            <sz val="8"/>
            <color indexed="81"/>
            <rFont val="Tahoma"/>
            <charset val="1"/>
          </rPr>
          <t>Halter: Karsten Bischoff, 49838 Langen</t>
        </r>
      </text>
    </comment>
    <comment ref="D6" authorId="0" shapeId="0">
      <text>
        <r>
          <rPr>
            <b/>
            <sz val="8"/>
            <color indexed="81"/>
            <rFont val="Tahoma"/>
            <charset val="1"/>
          </rPr>
          <t>8 DA aus 2010!</t>
        </r>
      </text>
    </comment>
    <comment ref="AM6" authorId="0" shapeId="0">
      <text>
        <r>
          <rPr>
            <b/>
            <sz val="8"/>
            <color indexed="81"/>
            <rFont val="Tahoma"/>
            <charset val="1"/>
          </rPr>
          <t xml:space="preserve">
6-Monatige Zuchtbuchsperre
</t>
        </r>
      </text>
    </comment>
    <comment ref="AO6" authorId="0" shapeId="0">
      <text>
        <r>
          <rPr>
            <b/>
            <sz val="8"/>
            <color indexed="81"/>
            <rFont val="Tahoma"/>
            <charset val="1"/>
          </rPr>
          <t>Es wird trotz Zuchtverbot gedeckt, der Rüde wechselt auf Namen von K. Bischoff, Bawinkeler Str. 25, 49838 Langen</t>
        </r>
      </text>
    </comment>
    <comment ref="AP6" authorId="0" shapeId="0">
      <text>
        <r>
          <rPr>
            <b/>
            <sz val="8"/>
            <color indexed="81"/>
            <rFont val="Tahoma"/>
            <family val="2"/>
          </rPr>
          <t>Obwohl von einem Verkauf nicht die Rede sein kann, wird Chacco trotz Zuchtverbotes weiterhin eingesetzt!</t>
        </r>
      </text>
    </comment>
    <comment ref="C7" authorId="0" shapeId="0">
      <text>
        <r>
          <rPr>
            <b/>
            <sz val="8"/>
            <color indexed="81"/>
            <rFont val="Tahoma"/>
            <family val="2"/>
          </rPr>
          <t xml:space="preserve">Eigentümer: 
Früher: Hans-Peter Hüsler &amp; Calignano Camillo, CH-Hochdorf &amp; Hans Häussler, 74653 Künzelsau
Nunmehr anscheinend Hans-Peter Hüsler, CH-Hochdorf und Hans Häussler, 74653 Künzelsau
Zur Siegerschau 2012: Fawaz Moubarak Al Hassawi, P.O. Box 989 Code Nr. 15260, KW-Souk Dakhili und Hans Häussler, 74653 Künzelsau
HALTER soll sein (!?): (Hahaha!!) Fawaz Moubarak Al Hassawi, P.O. Box 989 Code Nr. 15260, KW-Souk Dakhili 
Herr Fawaz Al-Hasawi hat ebenfalls eine Anschrift in England:
Al-Hasawi Fawaz,GB-* Surrey KT10 9 JH
</t>
        </r>
      </text>
    </comment>
    <comment ref="C8" authorId="0" shapeId="0">
      <text>
        <r>
          <rPr>
            <b/>
            <sz val="8"/>
            <color indexed="81"/>
            <rFont val="Tahoma"/>
            <family val="2"/>
          </rPr>
          <t>Eigentümer: Jani Uday, London SW15 5NB, GB
In Deutschland: 46354 Südlohn
Halter: Mal Angelika mal Ferdi Kötters</t>
        </r>
      </text>
    </comment>
    <comment ref="B10" authorId="0" shapeId="0">
      <text>
        <r>
          <rPr>
            <b/>
            <sz val="8"/>
            <color indexed="81"/>
            <rFont val="Tahoma"/>
            <family val="2"/>
          </rPr>
          <t>Siehe auch Opus vom Radhaus bei Grünewald</t>
        </r>
      </text>
    </comment>
    <comment ref="C10" authorId="0" shapeId="0">
      <text>
        <r>
          <rPr>
            <b/>
            <sz val="8"/>
            <color indexed="81"/>
            <rFont val="Tahoma"/>
            <charset val="1"/>
          </rPr>
          <t>Hundehändlerin/Trainerin: Josephine Kao, TW-Taipei 111
Besitzer: Su Wen-Hung, Chiayi County, Jhongpu Township TW
Wird dann auf Deckstation gebracht bei 
Klaus Sievers, Brunner Weg 3, 85095 Denkendorf-Dörndorf - ab Januar 2013</t>
        </r>
      </text>
    </comment>
    <comment ref="AG10" authorId="0" shapeId="0">
      <text>
        <r>
          <rPr>
            <b/>
            <sz val="8"/>
            <color indexed="81"/>
            <rFont val="Tahoma"/>
            <charset val="1"/>
          </rPr>
          <t>Der Rüde steht jetzt plötzlich auf Namen von Klaus Sievers, Brunner Weg 3, 85095 Denkendorf-Dörndorf!!</t>
        </r>
      </text>
    </comment>
    <comment ref="AM10" authorId="0" shapeId="0">
      <text>
        <r>
          <rPr>
            <b/>
            <sz val="8"/>
            <color indexed="81"/>
            <rFont val="Tahoma"/>
            <family val="2"/>
          </rPr>
          <t>Omen steht zusammne mit vielen weitere Hunden bei Klaus Sievers</t>
        </r>
      </text>
    </comment>
    <comment ref="B12" authorId="0" shapeId="0">
      <text>
        <r>
          <rPr>
            <b/>
            <sz val="8"/>
            <color indexed="81"/>
            <rFont val="Tahoma"/>
            <charset val="1"/>
          </rPr>
          <t>BSZS 2013: EZ
Entschuldigt Zurückgezogen</t>
        </r>
      </text>
    </comment>
    <comment ref="C12" authorId="0" shapeId="0">
      <text>
        <r>
          <rPr>
            <b/>
            <sz val="8"/>
            <color indexed="81"/>
            <rFont val="Tahoma"/>
            <family val="2"/>
          </rPr>
          <t>Eigentümer: Koller Johann, A-9241 Wernberg &amp; Benitz Winfried, 85084 Reichertshofen &amp; Günter Gutmann, 95444 Bayreuth
BSZS 2011: T2
Nach V2 bei der BSZS 2012 verkauft nach Indonesien (wo Reinhardt Meyer richten gegangen war.) Benitz soll ihn dorthin begleitet haben.
Käufer war ein Indier: Kevin Handoko, ID-60251 Surabaya
Siegerschau 2013:
Herman Handoko, Jalan Semeru 3, ID-60251 Surabaya</t>
        </r>
      </text>
    </comment>
    <comment ref="AC12" authorId="0" shapeId="0">
      <text>
        <r>
          <rPr>
            <b/>
            <sz val="8"/>
            <color indexed="81"/>
            <rFont val="Tahoma"/>
            <family val="2"/>
          </rPr>
          <t xml:space="preserve">Verkauft nach Indonesien?
Letzter Deckakt am 8/11/2012
Käufer: Kevin Handoko, ID-60251 Surabaya </t>
        </r>
      </text>
    </comment>
    <comment ref="AI12" authorId="0" shapeId="0">
      <text>
        <r>
          <rPr>
            <b/>
            <sz val="8"/>
            <color indexed="81"/>
            <rFont val="Tahoma"/>
            <family val="2"/>
          </rPr>
          <t>Ist Wallaby zurück von weggewesen?
Soll jetzt stehen bei: Klaus &amp; Annegret Menze, Buchenstr. 37, 59379 Selm!?
Deckt wieder ab 28.02.2013
Besitzer: Kevin Handoko, ID-60251 Surabaya</t>
        </r>
      </text>
    </comment>
    <comment ref="C13" authorId="0" shapeId="0">
      <text>
        <r>
          <rPr>
            <b/>
            <sz val="8"/>
            <color indexed="81"/>
            <rFont val="Tahoma"/>
            <family val="2"/>
          </rPr>
          <t>Eigentümer: Trentenaere Eric, F-78440 Fontenay &amp; Michel Halter, F-67240 Shirhoffen &amp;
Oßmann Marco, 96369 Weissenbrunn
Halter: Michael Halter, 1B, Rue des Juifs , F-67240 Shirhoffen, später wieder Marco Oßmann</t>
        </r>
      </text>
    </comment>
    <comment ref="AA13" authorId="0" shapeId="0">
      <text>
        <r>
          <rPr>
            <b/>
            <sz val="8"/>
            <color indexed="81"/>
            <rFont val="Tahoma"/>
            <charset val="1"/>
          </rPr>
          <t xml:space="preserve">Nachdem er auf Namen von M. Halter in Frankreich zugelassen war, kehrt er zurück auf Namen von Ossmann
7 DA bei Halter, 3 DA bei Ossmann
 </t>
        </r>
      </text>
    </comment>
    <comment ref="AK13" authorId="0" shapeId="0">
      <text>
        <r>
          <rPr>
            <b/>
            <sz val="8"/>
            <color indexed="81"/>
            <rFont val="Tahoma"/>
            <family val="2"/>
          </rPr>
          <t>Wieder zeitweise umgeschrieben nach Frankreich:
M. Halter, 1B, Rue des Juifs, F-67240 Shirhoffen</t>
        </r>
      </text>
    </comment>
    <comment ref="AO13" authorId="0" shapeId="0">
      <text>
        <r>
          <rPr>
            <b/>
            <sz val="8"/>
            <color indexed="81"/>
            <rFont val="Tahoma"/>
            <family val="2"/>
          </rPr>
          <t>7 + 4 = 11 Deckakte: 
Es wird immer gewechselt zwischen Frankreich und Deutschland</t>
        </r>
      </text>
    </comment>
    <comment ref="B14" authorId="0" shapeId="0">
      <text>
        <r>
          <rPr>
            <b/>
            <sz val="8"/>
            <color indexed="81"/>
            <rFont val="Tahoma"/>
            <family val="2"/>
          </rPr>
          <t>Besitzer: Marco Ossmann &amp; Josephine Kao</t>
        </r>
      </text>
    </comment>
    <comment ref="C14" authorId="0" shapeId="0">
      <text>
        <r>
          <rPr>
            <b/>
            <sz val="8"/>
            <color indexed="81"/>
            <rFont val="Tahoma"/>
            <family val="2"/>
          </rPr>
          <t>Ab Februar 2011 steht Remo auf Deckstation bei der Hundeschule Armstedt von Klaus Meyer
Hundehändlerin/Trainerin: Kao Josephine,TW- Taipei 111
Besitzer: Su Wen-Hung, Chiayi County, Jhongpu Township TW</t>
        </r>
      </text>
    </comment>
    <comment ref="Z14" authorId="0" shapeId="0">
      <text>
        <r>
          <rPr>
            <b/>
            <sz val="8"/>
            <color indexed="81"/>
            <rFont val="Tahoma"/>
            <charset val="1"/>
          </rPr>
          <t>Umsatz zu korrigieren!
Note: Es werden bei Remo 1.200 Euro verlangt für ausländische Hündinnen, 1.000 Euro für Deutsche Hündinnen!</t>
        </r>
      </text>
    </comment>
    <comment ref="AA14" authorId="0" shapeId="0">
      <text>
        <r>
          <rPr>
            <b/>
            <sz val="8"/>
            <color indexed="81"/>
            <rFont val="Tahoma"/>
            <family val="2"/>
          </rPr>
          <t>Deckpreis Remo bis 1.500 Euro</t>
        </r>
      </text>
    </comment>
    <comment ref="C15" authorId="0" shapeId="0">
      <text>
        <r>
          <rPr>
            <b/>
            <sz val="8"/>
            <color indexed="81"/>
            <rFont val="Tahoma"/>
            <family val="2"/>
          </rPr>
          <t>Geisen Helen &amp; Hönig Carsten, 56179 Vallendar
Halter: Carsten Hönig</t>
        </r>
      </text>
    </comment>
    <comment ref="C17" authorId="0" shapeId="0">
      <text>
        <r>
          <rPr>
            <b/>
            <sz val="8"/>
            <color indexed="81"/>
            <rFont val="Tahoma"/>
            <family val="2"/>
          </rPr>
          <t>Besitzer: Benitz + Günter Gutmann, 95444 Bayreuth</t>
        </r>
      </text>
    </comment>
    <comment ref="U17" authorId="0" shapeId="0">
      <text>
        <r>
          <rPr>
            <b/>
            <sz val="8"/>
            <color indexed="81"/>
            <rFont val="Tahoma"/>
            <family val="2"/>
          </rPr>
          <t>Anfang Deckkarriere</t>
        </r>
      </text>
    </comment>
    <comment ref="Z18" authorId="0" shapeId="0">
      <text>
        <r>
          <rPr>
            <b/>
            <sz val="8"/>
            <color indexed="81"/>
            <rFont val="Tahoma"/>
            <family val="2"/>
          </rPr>
          <t xml:space="preserve">Dann verkauft nach Amerika!
</t>
        </r>
      </text>
    </comment>
    <comment ref="AI18" authorId="0" shapeId="0">
      <text>
        <r>
          <rPr>
            <b/>
            <sz val="8"/>
            <color indexed="81"/>
            <rFont val="Tahoma"/>
            <family val="2"/>
          </rPr>
          <t>Kommt bald wieder zurück nach Deutschland auf Deckstation!</t>
        </r>
      </text>
    </comment>
    <comment ref="AL18" authorId="0" shapeId="0">
      <text>
        <r>
          <rPr>
            <b/>
            <sz val="8"/>
            <color indexed="81"/>
            <rFont val="Tahoma"/>
            <charset val="1"/>
          </rPr>
          <t xml:space="preserve">Steht jetzt auf Namen von:
</t>
        </r>
        <r>
          <rPr>
            <sz val="8"/>
            <color indexed="81"/>
            <rFont val="Tahoma"/>
            <charset val="1"/>
          </rPr>
          <t xml:space="preserve">
</t>
        </r>
        <r>
          <rPr>
            <b/>
            <sz val="8"/>
            <color indexed="81"/>
            <rFont val="Tahoma"/>
            <family val="2"/>
          </rPr>
          <t>G. Hanrahan, 15620 U.S. Hwy 11, US-Springville, AL 35146</t>
        </r>
      </text>
    </comment>
    <comment ref="B19" authorId="0" shapeId="0">
      <text>
        <r>
          <rPr>
            <b/>
            <sz val="8"/>
            <color indexed="81"/>
            <rFont val="Tahoma"/>
            <charset val="1"/>
          </rPr>
          <t xml:space="preserve">
BSZS 2013: T2</t>
        </r>
      </text>
    </comment>
    <comment ref="C19" authorId="0" shapeId="0">
      <text>
        <r>
          <rPr>
            <b/>
            <sz val="8"/>
            <color indexed="81"/>
            <rFont val="Tahoma"/>
            <family val="2"/>
          </rPr>
          <t>Besitzer: Kuniko Yamada, Kitanagoya-shi, Aichi-ken JP
BSZS 2012 EZ
Geschrieben auf: 
Wulf Roland,33758 Schloß Holte-Stukenbrock</t>
        </r>
      </text>
    </comment>
    <comment ref="C20" authorId="0" shapeId="0">
      <text>
        <r>
          <rPr>
            <b/>
            <sz val="8"/>
            <color indexed="81"/>
            <rFont val="Tahoma"/>
            <family val="2"/>
          </rPr>
          <t>Eigentümer: Matthias Schlick, 64319 Pfungstadt &amp; Uwe Sprenger, 57250 Netphen
BSZS 2012 T2 (Bald weg vom Fenster und verkauft?)</t>
        </r>
      </text>
    </comment>
    <comment ref="Z20" authorId="0" shapeId="0">
      <text>
        <r>
          <rPr>
            <b/>
            <sz val="8"/>
            <color indexed="81"/>
            <rFont val="Tahoma"/>
            <charset val="1"/>
          </rPr>
          <t>Soll nach China verkauft worden sein!
Auch wenn er in Deutschland weiter auf Deckstation bleibt!</t>
        </r>
      </text>
    </comment>
    <comment ref="AB20" authorId="0" shapeId="0">
      <text>
        <r>
          <rPr>
            <b/>
            <sz val="8"/>
            <color indexed="81"/>
            <rFont val="Tahoma"/>
            <family val="2"/>
          </rPr>
          <t>Lennox von Regina Pacis (von SV-Richter Uwe Sprenger) wurde nach der Siegerschau 2012 in Ulm, wo er mit T2 = TSB vorhanden und WZ 3/2 bewertet wurde, nach China verkauft und registriert mit der Nummer CSZ8002888.</t>
        </r>
      </text>
    </comment>
    <comment ref="C21" authorId="0" shapeId="0">
      <text>
        <r>
          <rPr>
            <b/>
            <sz val="8"/>
            <color indexed="81"/>
            <rFont val="Tahoma"/>
            <charset val="1"/>
          </rPr>
          <t>Ansgar Kartheiser + Bernd Weber führen seit Jahren eine sogenannte Züchtergemeinschaft!</t>
        </r>
      </text>
    </comment>
    <comment ref="C22" authorId="0" shapeId="0">
      <text>
        <r>
          <rPr>
            <b/>
            <sz val="8"/>
            <color indexed="81"/>
            <rFont val="Tahoma"/>
            <family val="2"/>
          </rPr>
          <t xml:space="preserve">Eigentümer: Send Peter, 68519 Viernheim &amp; Hupperich Horst, 50189 Elsdorf
Halter: Hupperich
</t>
        </r>
      </text>
    </comment>
    <comment ref="AO22" authorId="0" shapeId="0">
      <text>
        <r>
          <rPr>
            <b/>
            <sz val="8"/>
            <color indexed="81"/>
            <rFont val="Tahoma"/>
            <family val="2"/>
          </rPr>
          <t xml:space="preserve">Ustinov wurde 03/2013 nach Syney, Australien verkauft, zu  Sundaneka GSD. </t>
        </r>
      </text>
    </comment>
    <comment ref="Z23" authorId="0" shapeId="0">
      <text>
        <r>
          <rPr>
            <b/>
            <sz val="8"/>
            <color indexed="81"/>
            <rFont val="Tahoma"/>
            <family val="2"/>
          </rPr>
          <t>Anfang Deckkarriere</t>
        </r>
      </text>
    </comment>
    <comment ref="AK23" authorId="0" shapeId="0">
      <text>
        <r>
          <rPr>
            <b/>
            <sz val="8"/>
            <color indexed="81"/>
            <rFont val="Tahoma"/>
            <charset val="1"/>
          </rPr>
          <t xml:space="preserve">Steht der Deckrüde womöglich zeitweise in Italien??
</t>
        </r>
      </text>
    </comment>
    <comment ref="C24" authorId="0" shapeId="0">
      <text>
        <r>
          <rPr>
            <b/>
            <sz val="8"/>
            <color indexed="81"/>
            <rFont val="Tahoma"/>
            <family val="2"/>
          </rPr>
          <t>Eigentümer: Kuljit Singh Gill, 68647 Biblis/Wattenheim &amp; Reinhard Dieterich, 97616 Bad Neustadt</t>
        </r>
      </text>
    </comment>
    <comment ref="C25" authorId="0" shapeId="0">
      <text>
        <r>
          <rPr>
            <b/>
            <sz val="8"/>
            <color indexed="81"/>
            <rFont val="Tahoma"/>
            <family val="2"/>
          </rPr>
          <t>Soll Reinhardt Meyer gehören</t>
        </r>
      </text>
    </comment>
    <comment ref="AA25" authorId="0" shapeId="0">
      <text>
        <r>
          <rPr>
            <b/>
            <sz val="8"/>
            <color indexed="81"/>
            <rFont val="Tahoma"/>
            <family val="2"/>
          </rPr>
          <t>Anfang Deckkarriere</t>
        </r>
      </text>
    </comment>
    <comment ref="B26" authorId="0" shapeId="0">
      <text>
        <r>
          <rPr>
            <b/>
            <sz val="8"/>
            <color indexed="81"/>
            <rFont val="Tahoma"/>
            <charset val="1"/>
          </rPr>
          <t>BSZS 2013: EZ
Entschuldigt Zurückgezogen</t>
        </r>
      </text>
    </comment>
    <comment ref="C26" authorId="0" shapeId="0">
      <text>
        <r>
          <rPr>
            <b/>
            <sz val="8"/>
            <color indexed="81"/>
            <rFont val="Tahoma"/>
            <charset val="1"/>
          </rPr>
          <t>Zielinski Edith 46348 Raesfeld, Hong Peng Thie, Jl. Samudra 16, ID-60161 Bongkaran, Pabean Cantikan, Surabaya
Halter: (Hahaha!)
Thie Hong Peng, ID-60161 Bongtkaran, Pabean Cantikan, Surabaya</t>
        </r>
      </text>
    </comment>
    <comment ref="AA26" authorId="0" shapeId="0">
      <text>
        <r>
          <rPr>
            <b/>
            <sz val="8"/>
            <color indexed="81"/>
            <rFont val="Tahoma"/>
            <charset val="1"/>
          </rPr>
          <t>DA vom 19.07.2012!?</t>
        </r>
        <r>
          <rPr>
            <sz val="8"/>
            <color indexed="81"/>
            <rFont val="Tahoma"/>
            <charset val="1"/>
          </rPr>
          <t xml:space="preserve">
</t>
        </r>
      </text>
    </comment>
    <comment ref="C27" authorId="0" shapeId="0">
      <text>
        <r>
          <rPr>
            <b/>
            <sz val="8"/>
            <color indexed="81"/>
            <rFont val="Tahoma"/>
            <charset val="1"/>
          </rPr>
          <t>E: Ute Gumbel
Halter: Katrin Gumbel</t>
        </r>
      </text>
    </comment>
    <comment ref="V27" authorId="0" shapeId="0">
      <text>
        <r>
          <rPr>
            <b/>
            <sz val="8"/>
            <color indexed="81"/>
            <rFont val="Tahoma"/>
            <family val="2"/>
          </rPr>
          <t>Anfang Deckkarriere</t>
        </r>
      </text>
    </comment>
    <comment ref="AO27" authorId="0" shapeId="0">
      <text>
        <r>
          <rPr>
            <b/>
            <sz val="8"/>
            <color indexed="81"/>
            <rFont val="Tahoma"/>
            <family val="2"/>
          </rPr>
          <t>Registriert in China 23/10/2013:</t>
        </r>
        <r>
          <rPr>
            <sz val="8"/>
            <color indexed="81"/>
            <rFont val="Tahoma"/>
            <family val="2"/>
          </rPr>
          <t xml:space="preserve">
</t>
        </r>
        <r>
          <rPr>
            <b/>
            <sz val="8"/>
            <color indexed="81"/>
            <rFont val="Tahoma"/>
            <family val="2"/>
          </rPr>
          <t>CSZ8002885 Yankee vom Feuermelder</t>
        </r>
        <r>
          <rPr>
            <sz val="8"/>
            <color indexed="81"/>
            <rFont val="Tahoma"/>
            <family val="2"/>
          </rPr>
          <t xml:space="preserve">
</t>
        </r>
      </text>
    </comment>
    <comment ref="AP27" authorId="0" shapeId="0">
      <text>
        <r>
          <rPr>
            <b/>
            <sz val="8"/>
            <color indexed="81"/>
            <rFont val="Tahoma"/>
            <charset val="1"/>
          </rPr>
          <t>Gerade verschifft nach China und gleich bei der dortigen Siegerschau: Auslese! VA 6.
Scheerer war natürlich dabei.
War das alles Part of the Deal?</t>
        </r>
        <r>
          <rPr>
            <sz val="8"/>
            <color indexed="81"/>
            <rFont val="Tahoma"/>
            <charset val="1"/>
          </rPr>
          <t xml:space="preserve">
</t>
        </r>
      </text>
    </comment>
    <comment ref="C28" authorId="0" shapeId="0">
      <text>
        <r>
          <rPr>
            <b/>
            <sz val="8"/>
            <color indexed="81"/>
            <rFont val="Tahoma"/>
            <charset val="1"/>
          </rPr>
          <t>E: Quoll Lothar,Türkenfeld
H: Daniele Francioni, Montecatini-Terme (Hahaha!!)
BSZS 2012 EZ
Januar 2013 läuft er wieder auf Namen von Lothar Quoll</t>
        </r>
      </text>
    </comment>
    <comment ref="V28" authorId="0" shapeId="0">
      <text>
        <r>
          <rPr>
            <b/>
            <sz val="8"/>
            <color indexed="81"/>
            <rFont val="Tahoma"/>
            <family val="2"/>
          </rPr>
          <t>Anfang Deckkarriere</t>
        </r>
      </text>
    </comment>
    <comment ref="C29" authorId="0" shapeId="0">
      <text>
        <r>
          <rPr>
            <b/>
            <sz val="8"/>
            <color indexed="81"/>
            <rFont val="Tahoma"/>
            <family val="2"/>
          </rPr>
          <t>Bausch Johan Emile, 69181 Leimen  &amp; Wüst Hans-Dieter, 64653 Lorsch &amp; Harry Boontjes, NL-3068 MJ Rotterdam</t>
        </r>
      </text>
    </comment>
    <comment ref="C30" authorId="0" shapeId="0">
      <text>
        <r>
          <rPr>
            <b/>
            <sz val="8"/>
            <color indexed="81"/>
            <rFont val="Tahoma"/>
            <charset val="1"/>
          </rPr>
          <t>Hundehändlerin/Trainerin: Josephine Kao, TW-Taipei 111
Besitzer: Su Wen-Hung, Chiayi County, Jhongpu Township TW</t>
        </r>
      </text>
    </comment>
    <comment ref="C31" authorId="0" shapeId="0">
      <text>
        <r>
          <rPr>
            <b/>
            <sz val="8"/>
            <color indexed="81"/>
            <rFont val="Tahoma"/>
            <family val="2"/>
          </rPr>
          <t>Angeblicher Eigentümer:
John Cullen, Snipegate Farm Nr. Porteshein, GB-Waymouth Dorset DT3 4HH
Halter: Thorsten Brosius, 33106 Paderborn</t>
        </r>
      </text>
    </comment>
    <comment ref="AB32" authorId="0" shapeId="0">
      <text>
        <r>
          <rPr>
            <b/>
            <sz val="8"/>
            <color indexed="81"/>
            <rFont val="Tahoma"/>
            <family val="2"/>
          </rPr>
          <t>Anfang Deckkarriere</t>
        </r>
      </text>
    </comment>
    <comment ref="C33" authorId="0" shapeId="0">
      <text>
        <r>
          <rPr>
            <b/>
            <sz val="8"/>
            <color indexed="81"/>
            <rFont val="Tahoma"/>
            <charset val="1"/>
          </rPr>
          <t>Besitzer: Edwin Setyobudi, Jl. Sumatra 136, ID-60281 Gubeng, Surabaya</t>
        </r>
      </text>
    </comment>
    <comment ref="Y33" authorId="0" shapeId="0">
      <text>
        <r>
          <rPr>
            <b/>
            <sz val="8"/>
            <color indexed="81"/>
            <rFont val="Tahoma"/>
            <charset val="1"/>
          </rPr>
          <t>In aller Öffentlichkeit als "zu gross" anerkannt!!</t>
        </r>
      </text>
    </comment>
    <comment ref="AA33" authorId="0" shapeId="0">
      <text>
        <r>
          <rPr>
            <b/>
            <sz val="8"/>
            <color indexed="81"/>
            <rFont val="Tahoma"/>
            <charset val="1"/>
          </rPr>
          <t>DA vom 18.07.2012!?</t>
        </r>
      </text>
    </comment>
    <comment ref="C35" authorId="0" shapeId="0">
      <text>
        <r>
          <rPr>
            <b/>
            <sz val="8"/>
            <color indexed="81"/>
            <rFont val="Tahoma"/>
            <charset val="1"/>
          </rPr>
          <t xml:space="preserve">Halter: Daniele Francioni, I-51016 Montecatini-Terme?!
Besitzer zur BSZS 2012 &amp; 2013: Jack Tsai, US-Yorba Linda, CA 92886 </t>
        </r>
      </text>
    </comment>
    <comment ref="AC35" authorId="0" shapeId="0">
      <text>
        <r>
          <rPr>
            <b/>
            <sz val="8"/>
            <color indexed="81"/>
            <rFont val="Tahoma"/>
            <family val="2"/>
          </rPr>
          <t>Deckakte werden mit Verspätung gemeldet</t>
        </r>
      </text>
    </comment>
    <comment ref="C36" authorId="0" shapeId="0">
      <text>
        <r>
          <rPr>
            <b/>
            <sz val="8"/>
            <color indexed="81"/>
            <rFont val="Tahoma"/>
            <charset val="1"/>
          </rPr>
          <t>Eigentümer: Victoria Graham, Lebensgefährtin von Thorsten Brosius!!
Halter: wersonst: Thorsten Brosius</t>
        </r>
      </text>
    </comment>
    <comment ref="AB36" authorId="0" shapeId="0">
      <text>
        <r>
          <rPr>
            <b/>
            <sz val="8"/>
            <color indexed="81"/>
            <rFont val="Tahoma"/>
            <family val="2"/>
          </rPr>
          <t>Anfang Deckkarriere</t>
        </r>
      </text>
    </comment>
    <comment ref="C37" authorId="0" shapeId="0">
      <text>
        <r>
          <rPr>
            <b/>
            <sz val="8"/>
            <color indexed="81"/>
            <rFont val="Tahoma"/>
            <family val="2"/>
          </rPr>
          <t>Eigentümer: Buß Helmut, 49163 Bohmte &amp; Kathöver Alfred, 48607 Ochtrup
Später verkauft an: Thongnopnua Narit, Phaholyothin Rd. 36, Soi Sailom 2, TH-10400 Bangkok, Thailand
Auf Deckstation bei: S. Nohe, Karl-Marx-Str. 7, 68519 Viernheim
BSZS 2012 T3</t>
        </r>
      </text>
    </comment>
    <comment ref="C38" authorId="0" shapeId="0">
      <text>
        <r>
          <rPr>
            <b/>
            <sz val="8"/>
            <color indexed="81"/>
            <rFont val="Tahoma"/>
            <charset val="1"/>
          </rPr>
          <t>??
Walter Stein, Ruban 276, SK-94136 Nove Zamky</t>
        </r>
      </text>
    </comment>
    <comment ref="C40" authorId="0" shapeId="0">
      <text>
        <r>
          <rPr>
            <b/>
            <sz val="8"/>
            <color indexed="81"/>
            <rFont val="Tahoma"/>
            <charset val="1"/>
          </rPr>
          <t>Goldlust Frank &amp; Reimann Susanne</t>
        </r>
      </text>
    </comment>
    <comment ref="C42" authorId="0" shapeId="0">
      <text>
        <r>
          <rPr>
            <b/>
            <sz val="8"/>
            <color indexed="81"/>
            <rFont val="Tahoma"/>
            <family val="2"/>
          </rPr>
          <t>Besitzer: Kravjanska Livia, 35457 Lollar &amp; Sprenger Uwe, 57250 Netphen 
Dann gewechselt zu: G. Schwedes, Hauptstr. 25, 35716 Dietzhölztal</t>
        </r>
      </text>
    </comment>
    <comment ref="AF42" authorId="0" shapeId="0">
      <text>
        <r>
          <rPr>
            <b/>
            <sz val="8"/>
            <color indexed="81"/>
            <rFont val="Tahoma"/>
            <family val="2"/>
          </rPr>
          <t>Ab 01/2013 in Händen von Günter Schwedes</t>
        </r>
      </text>
    </comment>
    <comment ref="AO42" authorId="0" shapeId="0">
      <text>
        <r>
          <rPr>
            <b/>
            <sz val="8"/>
            <color indexed="81"/>
            <rFont val="Tahoma"/>
            <charset val="1"/>
          </rPr>
          <t xml:space="preserve">Besitzer wieder: </t>
        </r>
        <r>
          <rPr>
            <b/>
            <sz val="8"/>
            <color indexed="81"/>
            <rFont val="Tahoma"/>
            <family val="2"/>
          </rPr>
          <t xml:space="preserve">
G. Schwedes, Hauptstr. 25, 35716 Dietzhölztal??</t>
        </r>
      </text>
    </comment>
    <comment ref="C43" authorId="0" shapeId="0">
      <text>
        <r>
          <rPr>
            <b/>
            <sz val="8"/>
            <color indexed="81"/>
            <rFont val="Tahoma"/>
            <family val="2"/>
          </rPr>
          <t>Eigentümer: Niedergassel Hermann &amp; Niedergassel Klaus, 33649 Bielefeld</t>
        </r>
        <r>
          <rPr>
            <sz val="8"/>
            <color indexed="81"/>
            <rFont val="Tahoma"/>
            <family val="2"/>
          </rPr>
          <t xml:space="preserve">
</t>
        </r>
      </text>
    </comment>
    <comment ref="X43" authorId="0" shapeId="0">
      <text>
        <r>
          <rPr>
            <b/>
            <sz val="8"/>
            <color indexed="81"/>
            <rFont val="Tahoma"/>
            <family val="2"/>
          </rPr>
          <t xml:space="preserve">
SPÄT-MELDUNGEN!!
Für MÄRZ!!</t>
        </r>
      </text>
    </comment>
    <comment ref="AB44" authorId="0" shapeId="0">
      <text>
        <r>
          <rPr>
            <b/>
            <sz val="8"/>
            <color indexed="81"/>
            <rFont val="Tahoma"/>
            <family val="2"/>
          </rPr>
          <t>Nach Korrektur in Ausgabe 01/2013.</t>
        </r>
      </text>
    </comment>
    <comment ref="C45" authorId="0" shapeId="0">
      <text>
        <r>
          <rPr>
            <b/>
            <sz val="8"/>
            <color indexed="81"/>
            <rFont val="Tahoma"/>
            <charset val="1"/>
          </rPr>
          <t>Eigentümer: Torsten Kallenbach, 36433 Möhra &amp; Alfons Licher, 26219 Bösel
Kurz auf Namen von I. Röschmann, Visbeker Str. 9, 49429 Visbek
Dann verkauft 08/2013:
Kjell Olaf Olsen, Alvevein 160, N-4812 Kongshavn
Dann (10/2013) vorgestellt bei der Siegerschau in der Türkei, durchgefallen beim Schutzdienst.</t>
        </r>
      </text>
    </comment>
    <comment ref="AA45" authorId="0" shapeId="0">
      <text>
        <r>
          <rPr>
            <b/>
            <sz val="8"/>
            <color indexed="81"/>
            <rFont val="Tahoma"/>
            <family val="2"/>
          </rPr>
          <t>Anfang Deckkarriere</t>
        </r>
      </text>
    </comment>
    <comment ref="AG45" authorId="0" shapeId="0">
      <text>
        <r>
          <rPr>
            <b/>
            <sz val="8"/>
            <color indexed="81"/>
            <rFont val="Tahoma"/>
            <charset val="1"/>
          </rPr>
          <t>Ab jetzt gemeldet auf Namen von I. Röschmann, Visbeker Str. 9, 49429 Visbek</t>
        </r>
        <r>
          <rPr>
            <sz val="8"/>
            <color indexed="81"/>
            <rFont val="Tahoma"/>
            <charset val="1"/>
          </rPr>
          <t xml:space="preserve">
</t>
        </r>
      </text>
    </comment>
    <comment ref="AG46" authorId="0" shapeId="0">
      <text>
        <r>
          <rPr>
            <b/>
            <sz val="8"/>
            <color indexed="81"/>
            <rFont val="Tahoma"/>
            <charset val="1"/>
          </rPr>
          <t>Anfang Deckkarriere</t>
        </r>
      </text>
    </comment>
    <comment ref="C47" authorId="0" shapeId="0">
      <text>
        <r>
          <rPr>
            <b/>
            <sz val="8"/>
            <color indexed="81"/>
            <rFont val="Tahoma"/>
            <family val="2"/>
          </rPr>
          <t>Bis Anfang 2012:
M. van Hout, Rommersheide C3, B-2960 Brecht
Eigentumswechsel ab ca. Februar 2012:
Hassawi Fawaz Moubarak Al Hassawi, Souk Dakhili, Kuwait
Halter: Peter Send</t>
        </r>
      </text>
    </comment>
    <comment ref="AB47" authorId="0" shapeId="0">
      <text>
        <r>
          <rPr>
            <b/>
            <sz val="8"/>
            <color indexed="81"/>
            <rFont val="Tahoma"/>
            <charset val="1"/>
          </rPr>
          <t>Hagadahls Figo am 11/11/2012  verstorben im Alter von nicht mal ganz 4 Jahre, angeblich an Magendrehung.</t>
        </r>
      </text>
    </comment>
    <comment ref="C48" authorId="0" shapeId="0">
      <text>
        <r>
          <rPr>
            <b/>
            <sz val="8"/>
            <color indexed="81"/>
            <rFont val="Tahoma"/>
            <family val="2"/>
          </rPr>
          <t>Ab Juni 2011 auf Namen von Jennifer Schleuter, Oststr. 26, 48341 Altenberge geführt.
In Februar 2012 auf Namen von A. Schleuter</t>
        </r>
      </text>
    </comment>
    <comment ref="AI49" authorId="0" shapeId="0">
      <text>
        <r>
          <rPr>
            <b/>
            <sz val="8"/>
            <color indexed="81"/>
            <rFont val="Tahoma"/>
            <family val="2"/>
          </rPr>
          <t>Anfang Deckkarriere</t>
        </r>
      </text>
    </comment>
    <comment ref="C50" authorId="0" shapeId="0">
      <text>
        <r>
          <rPr>
            <b/>
            <sz val="8"/>
            <color indexed="81"/>
            <rFont val="Tahoma"/>
            <family val="2"/>
          </rPr>
          <t>Eigentümer: Erich Ehrenhofer, A-2752 Wöllersdorf (Halter: Volker Dobesberger, A-7423 Pinkafeld)
Nach China verkauft und dort am 3/11/2011 registriert:
CSZ8002578 Urbo vom Leithawald</t>
        </r>
      </text>
    </comment>
    <comment ref="M50" authorId="0" shapeId="0">
      <text>
        <r>
          <rPr>
            <b/>
            <sz val="8"/>
            <color indexed="81"/>
            <rFont val="Tahoma"/>
            <family val="2"/>
          </rPr>
          <t>Verkauft nach China und am 3/11/2011 dort registriert:
CSZ8002578 Urbo vom Leithawal</t>
        </r>
      </text>
    </comment>
    <comment ref="C51" authorId="0" shapeId="0">
      <text>
        <r>
          <rPr>
            <b/>
            <sz val="8"/>
            <color indexed="81"/>
            <rFont val="Tahoma"/>
            <family val="2"/>
          </rPr>
          <t>Eigentümer: Manser Jürgen, 69168 Wiesloch &amp; Gelleszun Pia, 13469 Berlin</t>
        </r>
      </text>
    </comment>
    <comment ref="C52" authorId="0" shapeId="0">
      <text>
        <r>
          <rPr>
            <b/>
            <sz val="8"/>
            <color indexed="81"/>
            <rFont val="Tahoma"/>
            <family val="2"/>
          </rPr>
          <t>D. Lochow, Stackelitzer Dorfstr. 33 b, 06868 Coswig</t>
        </r>
      </text>
    </comment>
    <comment ref="AJ54" authorId="0" shapeId="0">
      <text>
        <r>
          <rPr>
            <b/>
            <sz val="8"/>
            <color indexed="81"/>
            <rFont val="Tahoma"/>
            <charset val="1"/>
          </rPr>
          <t>Anfang Deckkarriere</t>
        </r>
      </text>
    </comment>
    <comment ref="C55" authorId="0" shapeId="0">
      <text>
        <r>
          <rPr>
            <b/>
            <sz val="8"/>
            <color indexed="81"/>
            <rFont val="Tahoma"/>
            <family val="2"/>
          </rPr>
          <t>Eigentümer: Gutmann Günter, 95444 Bayreuth
BSZS 2011: T3
Schnell verkauft nach China: CSZ8002541 Arex von der Wilhelmswarte</t>
        </r>
      </text>
    </comment>
    <comment ref="L55" authorId="0" shapeId="0">
      <text>
        <r>
          <rPr>
            <b/>
            <sz val="8"/>
            <color indexed="81"/>
            <rFont val="Tahoma"/>
            <family val="2"/>
          </rPr>
          <t>Nach China verkauft 16/9/2011
CSZ8002541</t>
        </r>
      </text>
    </comment>
    <comment ref="B56" authorId="0" shapeId="0">
      <text>
        <r>
          <rPr>
            <b/>
            <sz val="8"/>
            <color indexed="81"/>
            <rFont val="Tahoma"/>
            <charset val="1"/>
          </rPr>
          <t>BSZS 2013: EZ
Entschuldigt Zurückgezogen</t>
        </r>
      </text>
    </comment>
    <comment ref="C56" authorId="0" shapeId="0">
      <text>
        <r>
          <rPr>
            <b/>
            <sz val="8"/>
            <color indexed="81"/>
            <rFont val="Tahoma"/>
            <charset val="1"/>
          </rPr>
          <t>Besitzer: Hakan Kilic, Bostan Sok. Baglar Merkiyi Hattat Villar Yenikoy Sarikoy, TR-34750 Istanbul
&amp; Sinan Cinioglu, Alpler Sok. Eralp Apt. 12/1, TR-34738 Erenkoy, Istanbul  
Halter: Sylvio Grimm, bzw. Kerstin Grimm aus Lauter.</t>
        </r>
      </text>
    </comment>
    <comment ref="AC56" authorId="0" shapeId="0">
      <text>
        <r>
          <rPr>
            <b/>
            <sz val="8"/>
            <color indexed="81"/>
            <rFont val="Tahoma"/>
            <charset val="1"/>
          </rPr>
          <t>Spätmeldung 17.09.</t>
        </r>
      </text>
    </comment>
    <comment ref="AO56" authorId="0" shapeId="0">
      <text>
        <r>
          <rPr>
            <b/>
            <sz val="8"/>
            <color indexed="81"/>
            <rFont val="Tahoma"/>
            <family val="2"/>
          </rPr>
          <t>Spätmeldungen:
*Baru vom Fürstenbrunn 2232182 SchH3 (99) S. Grimm, Hauptstr. 52, 08315 Lauter
09.07. *Cira vom Kieslicher-Hof 2256759 IPO1 (72) H. Strich, Dorfstr. 48, 06618 Naumburg OT Flemmingen
11.07. *Leika von der Wilkenburg 2256128 IPO2 (79) H. Runksmeier, An der Mühle 2, 30966 Hemmingen
Baru ist jetzt verkauft nach Kuweit an: Faisal Alshwaye, KW-51256 Kuweit</t>
        </r>
      </text>
    </comment>
    <comment ref="AQ56" authorId="0" shapeId="0">
      <text>
        <r>
          <rPr>
            <b/>
            <sz val="8"/>
            <color indexed="81"/>
            <rFont val="Tahoma"/>
            <family val="2"/>
          </rPr>
          <t>Deckt weiter auf Namen von S. Grimm, Hauptstr. 52, 08315 Lauter
Besitzer in Kuwait</t>
        </r>
      </text>
    </comment>
    <comment ref="C57" authorId="0" shapeId="0">
      <text>
        <r>
          <rPr>
            <b/>
            <sz val="8"/>
            <color indexed="81"/>
            <rFont val="Tahoma"/>
            <family val="2"/>
          </rPr>
          <t>Eigentümer: van Dorssen Margit, 51105 Köln &amp; Schneider Yvonne, 34123 Kassel
BSZS 2011: T3</t>
        </r>
      </text>
    </comment>
    <comment ref="B59" authorId="0" shapeId="0">
      <text>
        <r>
          <rPr>
            <b/>
            <sz val="8"/>
            <color indexed="81"/>
            <rFont val="Tahoma"/>
            <charset val="1"/>
          </rPr>
          <t>BSZS 2013: EZ
Entschuldigt Zurückgezogen</t>
        </r>
      </text>
    </comment>
    <comment ref="AI59" authorId="0" shapeId="0">
      <text>
        <r>
          <rPr>
            <b/>
            <sz val="8"/>
            <color indexed="81"/>
            <rFont val="Tahoma"/>
            <family val="2"/>
          </rPr>
          <t>Anfang Deckkarriere bei Zygadto!! 
Sicher zu beachten:
Reinhardt Meyers' Freund:
Z. Ravlic, Cvrsnicka 4, HR-31000 Osijek</t>
        </r>
      </text>
    </comment>
    <comment ref="C60" authorId="0" shapeId="0">
      <text>
        <r>
          <rPr>
            <b/>
            <sz val="8"/>
            <color indexed="81"/>
            <rFont val="Tahoma"/>
            <family val="2"/>
          </rPr>
          <t>Eigentümer: Willi Patten, 41466 Neuss
BSZS 2011: T3</t>
        </r>
      </text>
    </comment>
    <comment ref="C61" authorId="0" shapeId="0">
      <text>
        <r>
          <rPr>
            <b/>
            <sz val="8"/>
            <color indexed="81"/>
            <rFont val="Tahoma"/>
            <family val="2"/>
          </rPr>
          <t>Gigolo jetzt in Händen vom Bekannten:
Tai Sherman, CA-Richmond, BC V6V 2T9
(Hatte zuletzt schon Tuareg von Bad-Boll mitgenommen.)
VERSTORBEN 4/07/2011?!
Angeblich nach einer Magendrehung!?</t>
        </r>
      </text>
    </comment>
    <comment ref="C62" authorId="0" shapeId="0">
      <text>
        <r>
          <rPr>
            <b/>
            <sz val="8"/>
            <color indexed="81"/>
            <rFont val="Tahoma"/>
            <family val="2"/>
          </rPr>
          <t xml:space="preserve">Eigentümer: Martin Tina, 68519 Viernheim&amp; Wiesner Ralf </t>
        </r>
      </text>
    </comment>
    <comment ref="AK62" authorId="0" shapeId="0">
      <text>
        <r>
          <rPr>
            <b/>
            <sz val="8"/>
            <color indexed="81"/>
            <rFont val="Tahoma"/>
            <family val="2"/>
          </rPr>
          <t>Sirio vom Rauhtal wurde 02/2012 nach Syney, Australien verkauft, zu  Sundaneka GSD &amp; Vince Panetta</t>
        </r>
      </text>
    </comment>
    <comment ref="C64" authorId="0" shapeId="0">
      <text>
        <r>
          <rPr>
            <b/>
            <sz val="8"/>
            <color indexed="81"/>
            <rFont val="Tahoma"/>
            <charset val="1"/>
          </rPr>
          <t>Halter: Reiner Honerlage, 33335 Gütersloh</t>
        </r>
      </text>
    </comment>
    <comment ref="AI64" authorId="0" shapeId="0">
      <text>
        <r>
          <rPr>
            <b/>
            <sz val="8"/>
            <color indexed="81"/>
            <rFont val="Tahoma"/>
            <family val="2"/>
          </rPr>
          <t>Spätmeldung! 
02.12.12 *Winnipeg vom Christinen Brunnen 2262395 IPO1 (73)
S. Schomann, Emsweg 12, 33649 Bielefeld</t>
        </r>
      </text>
    </comment>
    <comment ref="C65" authorId="0" shapeId="0">
      <text>
        <r>
          <rPr>
            <b/>
            <sz val="8"/>
            <color indexed="81"/>
            <rFont val="Tahoma"/>
            <charset val="1"/>
          </rPr>
          <t>BSZS 2012 EZ</t>
        </r>
      </text>
    </comment>
    <comment ref="AO65" authorId="0" shapeId="0">
      <text>
        <r>
          <rPr>
            <b/>
            <sz val="8"/>
            <color indexed="81"/>
            <rFont val="Tahoma"/>
            <charset val="1"/>
          </rPr>
          <t>Spätmeldung!!
*Dasty von Melanchthon 2252244 IPO2 (75)
H. König, Steinackerstr. 74, 66571 Eppelborn
16.07. (*)Yolli v. Team Panoniansee HR 732326 NO
(IPO1)(79) N. Gajevic, Vuka Kardezica 65/10, RS-11400 Nladenhovac</t>
        </r>
      </text>
    </comment>
    <comment ref="AJ66" authorId="0" shapeId="0">
      <text>
        <r>
          <rPr>
            <b/>
            <sz val="8"/>
            <color indexed="81"/>
            <rFont val="Tahoma"/>
            <family val="2"/>
          </rPr>
          <t>Anfang Deckkarriere
Muss im Freundeskreis gepromotet werden</t>
        </r>
      </text>
    </comment>
    <comment ref="C67" authorId="0" shapeId="0">
      <text>
        <r>
          <rPr>
            <b/>
            <sz val="8"/>
            <color indexed="81"/>
            <rFont val="Tahoma"/>
            <charset val="1"/>
          </rPr>
          <t>Bruno Itter, 50769 Köln und Reinhard Pöpping, 46325 Borken und Alfred Vastering, 46414 Rhede</t>
        </r>
      </text>
    </comment>
    <comment ref="L67" authorId="0" shapeId="0">
      <text>
        <r>
          <rPr>
            <b/>
            <sz val="8"/>
            <color indexed="81"/>
            <rFont val="Tahoma"/>
            <family val="2"/>
          </rPr>
          <t>Effekt Auslese muss ab jetzt bald einsetzen.</t>
        </r>
      </text>
    </comment>
    <comment ref="C68" authorId="0" shapeId="0">
      <text>
        <r>
          <rPr>
            <b/>
            <sz val="8"/>
            <color indexed="81"/>
            <rFont val="Tahoma"/>
            <family val="2"/>
          </rPr>
          <t>Eigentümer: Oßmann Bernd/Marco, 96369 Weissenbrunn &amp; Krumnack Wolfgang, 44795 Bochum
Plötzlich verstorben, Ende August 2011!</t>
        </r>
      </text>
    </comment>
    <comment ref="L68" authorId="0" shapeId="0">
      <text>
        <r>
          <rPr>
            <b/>
            <sz val="8"/>
            <color indexed="81"/>
            <rFont val="Tahoma"/>
            <family val="2"/>
          </rPr>
          <t>Tot</t>
        </r>
      </text>
    </comment>
    <comment ref="B69" authorId="0" shapeId="0">
      <text>
        <r>
          <rPr>
            <b/>
            <sz val="8"/>
            <color indexed="81"/>
            <rFont val="Tahoma"/>
            <family val="2"/>
          </rPr>
          <t>Ehemalige Eigentümer: Ralf Lang &amp; Dirk Wortmann
Jetzt aber nach China verkauft Ende April 2011: CSZ8002466, Zwinger von Phenix.
Shicco schafft es gleichzeitig in Deutschland am 25.04 einen Deckakt zu vollbringen, am gleichen Tag in China ins Zuchtbuch des CSV eingetragen zu werden (?!)
Wie geht das?!
Geschätzte Verkaufssumme? Mindestens 350.000 Euro.
Da hat er vorher aber schon circa 190 + 50 = 240 mal gedeckt, geschätztes Deckgeldvolumen = 192.000 Euro.</t>
        </r>
      </text>
    </comment>
    <comment ref="H69" authorId="0" shapeId="0">
      <text>
        <r>
          <rPr>
            <b/>
            <sz val="8"/>
            <color indexed="81"/>
            <rFont val="Tahoma"/>
            <family val="2"/>
          </rPr>
          <t>Nach China verkauft</t>
        </r>
      </text>
    </comment>
    <comment ref="C70" authorId="0" shapeId="0">
      <text>
        <r>
          <rPr>
            <b/>
            <sz val="8"/>
            <color indexed="81"/>
            <rFont val="Tahoma"/>
            <charset val="1"/>
          </rPr>
          <t>Besitzer:
Ottmar Grünewald &amp; Josephine Kao, TW-Taipei 111
Halter Klaus Meyer, Hundeschule Armstedt</t>
        </r>
      </text>
    </comment>
    <comment ref="C71" authorId="0" shapeId="0">
      <text>
        <r>
          <rPr>
            <b/>
            <sz val="8"/>
            <color indexed="81"/>
            <rFont val="Tahoma"/>
            <family val="2"/>
          </rPr>
          <t>Eigentümer: Jani Amrita,  London SW15 5NB, GB
Dann übernommen von Ambrogio Verpelli
Ab Decknachrichten 08/2012
Ambrogio Verpelli, Habichtstr. 3, 68753 Waghäusel
Ambrogio Verpelli, 23870 Cernusco Lombardone (LC)</t>
        </r>
      </text>
    </comment>
    <comment ref="Y71" authorId="0" shapeId="0">
      <text>
        <r>
          <rPr>
            <b/>
            <sz val="8"/>
            <color indexed="81"/>
            <rFont val="Tahoma"/>
            <family val="2"/>
          </rPr>
          <t>Ambrogio Verpelli!!</t>
        </r>
      </text>
    </comment>
    <comment ref="AO71" authorId="0" shapeId="0">
      <text>
        <r>
          <rPr>
            <b/>
            <sz val="8"/>
            <color indexed="81"/>
            <rFont val="Tahoma"/>
            <charset val="1"/>
          </rPr>
          <t>Registriert in China 30/10/2013:
CSZ8002909 Paer vom Hasenborn</t>
        </r>
      </text>
    </comment>
    <comment ref="C73" authorId="0" shapeId="0">
      <text>
        <r>
          <rPr>
            <b/>
            <sz val="8"/>
            <color indexed="81"/>
            <rFont val="Tahoma"/>
            <charset val="1"/>
          </rPr>
          <t>Nicht weniger als 4 Eigentümer für EINEN Hund: 
Horst Hupperich, 50189 Elsdforf &amp;
Jozef Seyen, B-2240 Geel &amp;
Peter Send, 68519 Viernheim &amp;
Bastian Verschoor, NL-3225 VG Hellevoetsluis</t>
        </r>
        <r>
          <rPr>
            <sz val="8"/>
            <color indexed="81"/>
            <rFont val="Tahoma"/>
            <charset val="1"/>
          </rPr>
          <t xml:space="preserve">
</t>
        </r>
      </text>
    </comment>
    <comment ref="C74" authorId="0" shapeId="0">
      <text>
        <r>
          <rPr>
            <b/>
            <sz val="8"/>
            <color indexed="81"/>
            <rFont val="Tahoma"/>
            <family val="2"/>
          </rPr>
          <t>Eigentümer: Sabrina Sigmund, 69437 Neckargerach
BSZS 2012 T3</t>
        </r>
      </text>
    </comment>
    <comment ref="C75" authorId="0" shapeId="0">
      <text>
        <r>
          <rPr>
            <b/>
            <sz val="8"/>
            <color indexed="81"/>
            <rFont val="Tahoma"/>
            <family val="2"/>
          </rPr>
          <t>Felix und Barbara Hollenstein, Chrüzhof
Eschenmosen,  CH-8180 Bülach</t>
        </r>
      </text>
    </comment>
    <comment ref="C76" authorId="0" shapeId="0">
      <text>
        <r>
          <rPr>
            <b/>
            <sz val="8"/>
            <color indexed="81"/>
            <rFont val="Tahoma"/>
            <charset val="1"/>
          </rPr>
          <t>Koch Günter &amp; Sule Dalibor, HR-1000 Zagreb &amp; 40764 Langenfeld</t>
        </r>
      </text>
    </comment>
    <comment ref="AA76" authorId="0" shapeId="0">
      <text>
        <r>
          <rPr>
            <b/>
            <sz val="8"/>
            <color indexed="81"/>
            <rFont val="Tahoma"/>
            <charset val="1"/>
          </rPr>
          <t>DA vom 21.07.2012!?</t>
        </r>
      </text>
    </comment>
    <comment ref="C77" authorId="0" shapeId="0">
      <text>
        <r>
          <rPr>
            <b/>
            <sz val="8"/>
            <color indexed="81"/>
            <rFont val="Tahoma"/>
            <charset val="1"/>
          </rPr>
          <t>BSZS 2012 T3
Wird dementsprechend bald abgeschoben.
Ende 2012 tatsächlich verkauft nach China!</t>
        </r>
      </text>
    </comment>
    <comment ref="AB77" authorId="0" shapeId="0">
      <text>
        <r>
          <rPr>
            <b/>
            <sz val="8"/>
            <color indexed="81"/>
            <rFont val="Tahoma"/>
            <charset val="1"/>
          </rPr>
          <t>Verkauft nach China. Registriert am Weihnachtstag mit Nummer  
CSZ8002807.</t>
        </r>
      </text>
    </comment>
    <comment ref="AO78" authorId="0" shapeId="0">
      <text>
        <r>
          <rPr>
            <b/>
            <sz val="8"/>
            <color indexed="81"/>
            <rFont val="Tahoma"/>
            <family val="2"/>
          </rPr>
          <t xml:space="preserve">Zorro steht zum Verkauf bei von Waldberg German Shepherds (Phil Skoog) in den VSA:
http://www.vonwaldberggermanshepherds.com/Index.cfm?Module=forsale&amp;fastLoadID=itemDisplay&amp;actionMode=Display&amp;animalID=2443
</t>
        </r>
      </text>
    </comment>
    <comment ref="C79" authorId="0" shapeId="0">
      <text>
        <r>
          <rPr>
            <b/>
            <sz val="8"/>
            <color indexed="81"/>
            <rFont val="Tahoma"/>
            <family val="2"/>
          </rPr>
          <t>Martina Storjohann, Quickborn &amp; Otto Körber-Ahrens, Einbeck
Halter: Michael Hansen, 25451 Quickborn</t>
        </r>
      </text>
    </comment>
    <comment ref="AH80" authorId="0" shapeId="0">
      <text>
        <r>
          <rPr>
            <b/>
            <sz val="8"/>
            <color indexed="81"/>
            <rFont val="Tahoma"/>
            <family val="2"/>
          </rPr>
          <t>Die ersten 9 registrierten  Deckakte sind angeblich alle in Italien gelaufen??
Schickt man den Rüden dorthin? Der Halter sitzt in Düsseldorf!
Wie alt ist der Nachwuchs?
Finden wir hier die übliche Konstruktion? Rüden zunächst in Italien decken lassen?
Und die Welpen ab dem 2, Geburtstag beim SV eintragen lassen?</t>
        </r>
      </text>
    </comment>
    <comment ref="AJ80" authorId="0" shapeId="0">
      <text>
        <r>
          <rPr>
            <b/>
            <sz val="8"/>
            <color indexed="81"/>
            <rFont val="Tahoma"/>
            <family val="2"/>
          </rPr>
          <t>Alle gedeckte Hündinnen sind "Italienerinnen"!!</t>
        </r>
      </text>
    </comment>
    <comment ref="AL80" authorId="0" shapeId="0">
      <text>
        <r>
          <rPr>
            <b/>
            <sz val="8"/>
            <color indexed="81"/>
            <rFont val="Tahoma"/>
            <family val="2"/>
          </rPr>
          <t>Nando deckt weiterhin in Italien - siehe ausführliche Dokumentation</t>
        </r>
      </text>
    </comment>
    <comment ref="AM80" authorId="0" shapeId="0">
      <text>
        <r>
          <rPr>
            <b/>
            <sz val="8"/>
            <color indexed="81"/>
            <rFont val="Tahoma"/>
            <family val="2"/>
          </rPr>
          <t xml:space="preserve">Nach Erscheinen der Doku: "Nando vom Welsetal" plötzlich umgeschrieben auf Dr. Curci:
</t>
        </r>
        <r>
          <rPr>
            <sz val="8"/>
            <color indexed="81"/>
            <rFont val="Tahoma"/>
            <family val="2"/>
          </rPr>
          <t xml:space="preserve">
Dr.C. Curci, Via Certosa 7/D, I-27010 San Genesio ed Uniti (PV)</t>
        </r>
      </text>
    </comment>
    <comment ref="AQ80" authorId="0" shapeId="0">
      <text>
        <r>
          <rPr>
            <b/>
            <sz val="8"/>
            <color indexed="81"/>
            <rFont val="Tahoma"/>
            <family val="2"/>
          </rPr>
          <t>Kommt zum Deckan nach Deutschland
Steht dann bei: M. Erlebach, Seena 7, 06648 Eckartsberga OT Seena</t>
        </r>
      </text>
    </comment>
    <comment ref="C81" authorId="0" shapeId="0">
      <text>
        <r>
          <rPr>
            <b/>
            <sz val="8"/>
            <color indexed="81"/>
            <rFont val="Tahoma"/>
            <charset val="1"/>
          </rPr>
          <t xml:space="preserve">Deckakte von *Kimo vom Ritterland 2185577 sind noch hinzuzurechnen.
Die Zahl der gedeckte Hündinnen sind bezüglich Hundehandel noch zu überprüfen!!
</t>
        </r>
        <r>
          <rPr>
            <sz val="8"/>
            <color indexed="81"/>
            <rFont val="Tahoma"/>
            <charset val="1"/>
          </rPr>
          <t xml:space="preserve">
Innotec vom Cap Arkona im Auge behalten.</t>
        </r>
      </text>
    </comment>
    <comment ref="C82" authorId="0" shapeId="0">
      <text>
        <r>
          <rPr>
            <b/>
            <sz val="8"/>
            <color indexed="81"/>
            <rFont val="Tahoma"/>
            <family val="2"/>
          </rPr>
          <t>Luciano Musolino?</t>
        </r>
      </text>
    </comment>
    <comment ref="C83" authorId="0" shapeId="0">
      <text>
        <r>
          <rPr>
            <b/>
            <sz val="8"/>
            <color indexed="81"/>
            <rFont val="Tahoma"/>
            <family val="2"/>
          </rPr>
          <t>Eigentümer: Jani Nina, London SW15 5NB, GB</t>
        </r>
      </text>
    </comment>
    <comment ref="AG84" authorId="0" shapeId="0">
      <text>
        <r>
          <rPr>
            <b/>
            <sz val="8"/>
            <color indexed="81"/>
            <rFont val="Tahoma"/>
            <family val="2"/>
          </rPr>
          <t>Anfang Deckkarriere?</t>
        </r>
      </text>
    </comment>
    <comment ref="AN84" authorId="0" shapeId="0">
      <text>
        <r>
          <rPr>
            <b/>
            <sz val="8"/>
            <color indexed="81"/>
            <rFont val="Tahoma"/>
            <family val="2"/>
          </rPr>
          <t xml:space="preserve">Anschliessend nach China verkauft
Eingetragen im CSV am 13,09,2013:
zunächst mit Nr. CSZ8002862
dann abgeändert nach: CSZ8002999
</t>
        </r>
      </text>
    </comment>
    <comment ref="AO84" authorId="0" shapeId="0">
      <text>
        <r>
          <rPr>
            <b/>
            <sz val="8"/>
            <color indexed="81"/>
            <rFont val="Tahoma"/>
            <family val="2"/>
          </rPr>
          <t>Letzte DA immer im Umfeld Scheerer?
Wenn es halt eine läufige Hündin in der Nähe gibt.
Verschifft ER immer die Hunde nach China?
Was ist sein Anteil am Geschäft?</t>
        </r>
      </text>
    </comment>
    <comment ref="AP84" authorId="0" shapeId="0">
      <text>
        <r>
          <rPr>
            <b/>
            <sz val="8"/>
            <color indexed="81"/>
            <rFont val="Tahoma"/>
            <charset val="1"/>
          </rPr>
          <t>Gerade verschifft nach China und gleich bei der dortigen Siegerschau: Auslese! VA 11.
Scheerer war natürlich dabei.
War das alles Part of the Deal?</t>
        </r>
        <r>
          <rPr>
            <sz val="8"/>
            <color indexed="81"/>
            <rFont val="Tahoma"/>
            <charset val="1"/>
          </rPr>
          <t xml:space="preserve">
</t>
        </r>
      </text>
    </comment>
    <comment ref="C85" authorId="0" shapeId="0">
      <text>
        <r>
          <rPr>
            <b/>
            <sz val="8"/>
            <color indexed="81"/>
            <rFont val="Tahoma"/>
            <family val="2"/>
          </rPr>
          <t>Margit van Dorssen u. Marc Mouawad</t>
        </r>
      </text>
    </comment>
    <comment ref="X85" authorId="0" shapeId="0">
      <text>
        <r>
          <rPr>
            <b/>
            <sz val="8"/>
            <color indexed="81"/>
            <rFont val="Tahoma"/>
            <family val="2"/>
          </rPr>
          <t>Besitzer: 50/50 Margit van Dorssen mit Pays des Cèdres (Famille Elasmar)</t>
        </r>
      </text>
    </comment>
    <comment ref="C86" authorId="0" shapeId="0">
      <text>
        <r>
          <rPr>
            <b/>
            <sz val="8"/>
            <color indexed="81"/>
            <rFont val="Tahoma"/>
            <family val="2"/>
          </rPr>
          <t xml:space="preserve">Eigentümer: Jörg Niedergassel &amp; Stefanie Schmidt-Kähler, 33775 Versmold
Später verkauft an: Dr. Karim Laraki, 11 bd zerktouni Res. Tarfaya, MA-20360 Casablanca
Halter Jörg NIedergassel   </t>
        </r>
      </text>
    </comment>
    <comment ref="C87" authorId="0" shapeId="0">
      <text>
        <r>
          <rPr>
            <b/>
            <sz val="8"/>
            <color indexed="81"/>
            <rFont val="Tahoma"/>
            <charset val="1"/>
          </rPr>
          <t>Dietmar Schüssler &amp; Heinz Späth, Glöcklerstrasse 6C, 89233 Neu-Ulm
BSZS 2012 EZ</t>
        </r>
      </text>
    </comment>
    <comment ref="C91" authorId="0" shapeId="0">
      <text>
        <r>
          <rPr>
            <b/>
            <sz val="8"/>
            <color indexed="81"/>
            <rFont val="Tahoma"/>
            <family val="2"/>
          </rPr>
          <t>Nach China verkauft und dort am 21/11/2011 registriert:
CSZ8002589 Dragos von der Ostfriesischen Thingstaette</t>
        </r>
      </text>
    </comment>
    <comment ref="M91" authorId="0" shapeId="0">
      <text>
        <r>
          <rPr>
            <b/>
            <sz val="8"/>
            <color indexed="81"/>
            <rFont val="Tahoma"/>
            <family val="2"/>
          </rPr>
          <t xml:space="preserve">Nach China verkauft und dort am 21/11/2011 registriert:
CSZ8002589 Dragos von der Ostfriesischen Thingstaette
</t>
        </r>
      </text>
    </comment>
    <comment ref="C92" authorId="0" shapeId="0">
      <text>
        <r>
          <rPr>
            <b/>
            <sz val="8"/>
            <color indexed="81"/>
            <rFont val="Tahoma"/>
            <family val="2"/>
          </rPr>
          <t>S. Otte-Krone, Gut Steinbrinkstr. 8, 32351 Stemwede
Kommt in August auf Deckstation bei:  W. Haßgall, Forstlahmer Str. 56, 95326 Kulmbach
Steht später bei Mart Kessen, 3650 Dilsen-Stokkem (zur Wachter Mühle) in Belgien
Besitzer: Raf Kula (Connecticut USA)</t>
        </r>
      </text>
    </comment>
    <comment ref="C93" authorId="0" shapeId="0">
      <text>
        <r>
          <rPr>
            <b/>
            <sz val="8"/>
            <color indexed="81"/>
            <rFont val="Tahoma"/>
            <charset val="1"/>
          </rPr>
          <t>BSZS 2012 Nicht zum Schutzdienst angetreten</t>
        </r>
      </text>
    </comment>
    <comment ref="Y93" authorId="0" shapeId="0">
      <text>
        <r>
          <rPr>
            <b/>
            <sz val="8"/>
            <color indexed="81"/>
            <rFont val="Tahoma"/>
            <family val="2"/>
          </rPr>
          <t>Schussfestigkeit wurde öffentlich massiv in Frage gestellt!</t>
        </r>
      </text>
    </comment>
    <comment ref="AI93" authorId="0" shapeId="0">
      <text>
        <r>
          <rPr>
            <b/>
            <sz val="8"/>
            <color indexed="81"/>
            <rFont val="Tahoma"/>
            <family val="2"/>
          </rPr>
          <t>Alle Deckakte in Italien?
2 Verspätete Deckmeldungen!
09.01. Casa Silvia Zora ROI 11/132018 (85)
F. Blois, Via Lagaria , I-87071 Amendolara (CS)
04.02. Dyuma della Bocca del Vesuvio ROI 11/73561 (100)
A. Perillo, Via Madonna dell Arco 170, I-80043 Madonna dell'Arco (NA)</t>
        </r>
      </text>
    </comment>
    <comment ref="AN94" authorId="0" shapeId="0">
      <text>
        <r>
          <rPr>
            <b/>
            <sz val="8"/>
            <color indexed="81"/>
            <rFont val="Tahoma"/>
            <family val="2"/>
          </rPr>
          <t xml:space="preserve">Yusuf wieder auf Namen von Gumbel:
R. Gumbel, Kasseler Str. 4, 34590 Wabern
</t>
        </r>
      </text>
    </comment>
    <comment ref="C95" authorId="0" shapeId="0">
      <text>
        <r>
          <rPr>
            <b/>
            <sz val="8"/>
            <color indexed="81"/>
            <rFont val="Tahoma"/>
            <charset val="1"/>
          </rPr>
          <t>BSZS 2012 EZ</t>
        </r>
      </text>
    </comment>
    <comment ref="AI95" authorId="0" shapeId="0">
      <text>
        <r>
          <rPr>
            <b/>
            <sz val="8"/>
            <color indexed="81"/>
            <rFont val="Tahoma"/>
            <family val="2"/>
          </rPr>
          <t>Spätmeldung!
30.12.12 *Tes von Haus Rita 2233098 SchH1 IPO2 FH1 (79)
W. Heitmann, Waldemar-Holtz-Str. 4, 06449 Aschersleben</t>
        </r>
      </text>
    </comment>
    <comment ref="B98" authorId="0" shapeId="0">
      <text>
        <r>
          <rPr>
            <b/>
            <sz val="8"/>
            <color indexed="81"/>
            <rFont val="Tahoma"/>
            <family val="2"/>
          </rPr>
          <t>Besitzer: zunächst Ansgar Kartheiser = SV-Richter + LG-Zuchtwart!
Ämter aber ruhen nach der Fall Toni von der Rieser Perle,
ersetzt durch Heinz Scheerer.
Dann wurde Marko verkauft an:
Hasebe Yukio, JP-150-0002 Shibuya-ku, Tokyo</t>
        </r>
      </text>
    </comment>
    <comment ref="C98" authorId="0" shapeId="0">
      <text>
        <r>
          <rPr>
            <b/>
            <sz val="8"/>
            <color indexed="81"/>
            <rFont val="Tahoma"/>
            <family val="2"/>
          </rPr>
          <t>Marko von SV-Richter Ansgar Kartheiser geht ab März auf Deckstation bei Familie Meyer - Hundeschule Armstedt
Dann wird der Hund (angeblich) geteilt zwischen Kartheiser und: Hasebe Yukio, JP-150-0002 Shibuya-ku, Tokyo.
Ab Decknachrichten 08/2011 deckt er wieder auf Namen von Kartheiser!!
BSZS 2012 EZ</t>
        </r>
      </text>
    </comment>
    <comment ref="C99" authorId="0" shapeId="0">
      <text>
        <r>
          <rPr>
            <b/>
            <sz val="8"/>
            <color indexed="81"/>
            <rFont val="Tahoma"/>
            <family val="2"/>
          </rPr>
          <t>Halter vieler Hunde aus der Zuchtstätte di Casa Nobili ist Heiko Eccarius, Inhaber des Zwingers Fountain Blue</t>
        </r>
      </text>
    </comment>
    <comment ref="C100" authorId="0" shapeId="0">
      <text>
        <r>
          <rPr>
            <b/>
            <sz val="8"/>
            <color indexed="81"/>
            <rFont val="Tahoma"/>
            <family val="2"/>
          </rPr>
          <t>Eigentümer: Thomas Larsen, DK-3300 Frederiksvaerk &amp; Simone Lenthe, Dänemark</t>
        </r>
      </text>
    </comment>
  </commentList>
</comments>
</file>

<file path=xl/sharedStrings.xml><?xml version="1.0" encoding="utf-8"?>
<sst xmlns="http://schemas.openxmlformats.org/spreadsheetml/2006/main" count="1450" uniqueCount="633">
  <si>
    <t>März</t>
  </si>
  <si>
    <t>April</t>
  </si>
  <si>
    <t>Mai</t>
  </si>
  <si>
    <t>Juni</t>
  </si>
  <si>
    <t>Total</t>
  </si>
  <si>
    <t xml:space="preserve">*Gigolo von der Bärenschlucht 2208861 </t>
  </si>
  <si>
    <t xml:space="preserve">*Lumpi von der Bärenschlucht 2234083 </t>
  </si>
  <si>
    <t>Umsatz</t>
  </si>
  <si>
    <t xml:space="preserve">*Remo vom Fichtenschlag 2208401 </t>
  </si>
  <si>
    <t xml:space="preserve">*Wegas vom Fichtenschlag 2209297 </t>
  </si>
  <si>
    <t xml:space="preserve">*Marko vom Langenbungert 2232111 </t>
  </si>
  <si>
    <t>B. Oßmann, Neuenreuth 13, 96369 Weißenbrunn</t>
  </si>
  <si>
    <t>W. Krumnack, Steigerstr. 13, 44795 Bochum</t>
  </si>
  <si>
    <t>Wolfgang Krumnack - Zwinger von der Bärenschlucht</t>
  </si>
  <si>
    <t>Besitzer/Zeichnungsberechtigter/Halter</t>
  </si>
  <si>
    <t xml:space="preserve">*Arex von der Wilhelmswarte 2196624 </t>
  </si>
  <si>
    <t>L. Benitz, Am Hölzl 6, 85084 Reichertshofen</t>
  </si>
  <si>
    <t>W. Benitz, Am Hölzl 6, 85084 Reichertshofen</t>
  </si>
  <si>
    <t xml:space="preserve">*Vegas du Haut Mansard 2164725 </t>
  </si>
  <si>
    <t>D. Francioni, Via Maona 57/A, I-51016 Montecatini Terme</t>
  </si>
  <si>
    <t xml:space="preserve">*Garos d' Ulmental 2249723 </t>
  </si>
  <si>
    <t>Jürgen Manser – Zwinger von der Baiertaler Strasse</t>
  </si>
  <si>
    <t xml:space="preserve">*Guccy vom Heinrichplatz 2221646 </t>
  </si>
  <si>
    <t>J. Manser, Weiherstr. 8, 69168 Wiesloch</t>
  </si>
  <si>
    <t>Frau Margit van Dorssen – Zwinger von Arlett</t>
  </si>
  <si>
    <t xml:space="preserve">*Jambo vom Schollweiher 2217691 </t>
  </si>
  <si>
    <t xml:space="preserve">*Bix von Arlett 2234306 </t>
  </si>
  <si>
    <t xml:space="preserve">*Calif von Arlett 2230271 </t>
  </si>
  <si>
    <t xml:space="preserve">*Dasty von Arlett 2233473 </t>
  </si>
  <si>
    <t>M. van Dorssen, Efeuplatz 8, 51105 Köln</t>
  </si>
  <si>
    <t xml:space="preserve">*Sambo von Arlett 2215305 </t>
  </si>
  <si>
    <t>Niko Messler – Zwinger von Tronje</t>
  </si>
  <si>
    <t xml:space="preserve">*Nino von Tronje 2210253 </t>
  </si>
  <si>
    <t>N. Meßler, Maarweg 33, 50933 Köln</t>
  </si>
  <si>
    <t xml:space="preserve">*Picasso von Tronje 2139770 </t>
  </si>
  <si>
    <t>G. Mackle, Claudius-Lojet-Str. 7, 67133 Maxdorf</t>
  </si>
  <si>
    <t>Richard Brauch – Zwinger vom Elzmündungsraum</t>
  </si>
  <si>
    <t xml:space="preserve">*Digger vom Elzmündungsraum 2161884 </t>
  </si>
  <si>
    <t>R. Brauch, Siemensstr. 19, 74915 Waibstadt</t>
  </si>
  <si>
    <t xml:space="preserve">*Amigo vom Elzmündungsraum 2227974 </t>
  </si>
  <si>
    <t xml:space="preserve">*Phantom vom Höchstadter Wehr 2206297 </t>
  </si>
  <si>
    <t>Norbert Schleuter – Zwinger vom Altenberger Land</t>
  </si>
  <si>
    <t xml:space="preserve">*Canyon von der Lars-Aue 2210943 </t>
  </si>
  <si>
    <t>N. Schleuter, Oststr. 26, 48341 Altenberge</t>
  </si>
  <si>
    <t xml:space="preserve">*Luca vom Altenberger Land 2211171 </t>
  </si>
  <si>
    <t xml:space="preserve">*Fakir vom Heinrichplatz 2215496 </t>
  </si>
  <si>
    <t>Ralf Lang - Zwinger von der Freiheit Westerholt (Vater Klaus Lang, Ersatzbeisitzer VG West)</t>
  </si>
  <si>
    <t>*Chacco von der Freiheit Westerholt 2225244</t>
  </si>
  <si>
    <t>R. Lang, Untere Hauptstr. 111, 37688 Beverungen</t>
  </si>
  <si>
    <t xml:space="preserve">*Shicco von der Freiheit Westerholt 2190046 </t>
  </si>
  <si>
    <t>Dirk Wortmann - Zwinger vom Osterberger-Land</t>
  </si>
  <si>
    <t xml:space="preserve">*Zerxis vom Osterberger-Land 2199312 </t>
  </si>
  <si>
    <t>D. Wortmann, Hasberger Str. 2, 49504 Lotte</t>
  </si>
  <si>
    <t xml:space="preserve">*Mentos vom Osterberger-Land 2220389 </t>
  </si>
  <si>
    <t>E. Bösl, Kreither Str. 8, 92421 Schwandorf</t>
  </si>
  <si>
    <t>Familie Niedergassel – Zwinger vom Holtkämper See &amp; Hof &amp; Tor</t>
  </si>
  <si>
    <t xml:space="preserve">*Morret vom Holtkämper Tor 2211842 </t>
  </si>
  <si>
    <t>K. Niedergassel, Queller Str. 32, 33334 Gütersloh</t>
  </si>
  <si>
    <t xml:space="preserve">*Vento vom Holtkämper See 2224959 </t>
  </si>
  <si>
    <t>H. Niedergassel, Holtkampstr. 6, 33649 Bielefeld</t>
  </si>
  <si>
    <t xml:space="preserve">*Peik vom Holtkämper Hof 2191689 </t>
  </si>
  <si>
    <t>J. Niedergassel, Holtkampstr. 6, 33649 Bielefeld</t>
  </si>
  <si>
    <t xml:space="preserve">*Renzo vom Holtkämper See 2216338 </t>
  </si>
  <si>
    <t xml:space="preserve">*Sultan von der Jahnhöhe 2212631 </t>
  </si>
  <si>
    <t xml:space="preserve">*Playboy von der Jahnhöhe 2200654 </t>
  </si>
  <si>
    <t>J. Mayer, Römerweg 8, 84056 Rottenburg</t>
  </si>
  <si>
    <t>Familie Johann Mayer – Zwinger von der Jahnhöhe ( Sultan = Josephine Kao?)</t>
  </si>
  <si>
    <t>Hans-Peter Rieker - Zwinger von Bad-Boll</t>
  </si>
  <si>
    <t xml:space="preserve">*Chivas von Bad-Boll 2199879 </t>
  </si>
  <si>
    <t>H.-P. Rieker, Steigstr. 35, 73101 Aichelberg</t>
  </si>
  <si>
    <t>E. Fuchshuber, Birkenstr. 6, 86551 Aichach</t>
  </si>
  <si>
    <t xml:space="preserve">*Ober von Bad-Boll 2169889 </t>
  </si>
  <si>
    <t>H. Häussler, Keltergasse 1-3, 74653 Künzelsau</t>
  </si>
  <si>
    <t>Ottmar Grünewald – Zwinger vom Kuckucksland (intensivste Verbindung Josephine Kao)</t>
  </si>
  <si>
    <t xml:space="preserve">*Franco vom Kuckucksland 2218278 </t>
  </si>
  <si>
    <t xml:space="preserve">*Fritz vom Kuckucksland 2218279 </t>
  </si>
  <si>
    <t>W. Korsmeier, Am Waldrand 5, 33129 Delbrück</t>
  </si>
  <si>
    <t>O. Grünewald, Dornhofstr. 31 a, 63263 Neu-Isenburg</t>
  </si>
  <si>
    <t xml:space="preserve">*Fulz di Zenevredo 2250707 </t>
  </si>
  <si>
    <t>F. Heigl, Romansstr. 5, 94315 Straubing</t>
  </si>
  <si>
    <t xml:space="preserve">*Jumbo di Zenevredo 2190622 </t>
  </si>
  <si>
    <t>Frank Goldlust – Zwinger vom Frankengold</t>
  </si>
  <si>
    <t xml:space="preserve">*Gio vom Frankengold 2188205 </t>
  </si>
  <si>
    <t>F. Goldlust, Landsberger Str. 213, 12623 Berlin</t>
  </si>
  <si>
    <t xml:space="preserve">*Nelson vom Frankengold 2209120 </t>
  </si>
  <si>
    <t xml:space="preserve">*Zasko vom Frankengold 2225850 </t>
  </si>
  <si>
    <t>Petra Lumpe / Johann Heimburger – Zwinger vom Riedschlurgi  (internationaler Deckstation Lahr)</t>
  </si>
  <si>
    <t>*Ober della Valcuvia 2233546</t>
  </si>
  <si>
    <t>J. Heimburger, Rittmattenhof , 77933 Lahr</t>
  </si>
  <si>
    <t>Ferdi Kötters – Zwinger vom Amur  (Uday &amp; Amrita &amp; Nina Jani / Godalis Kennels)</t>
  </si>
  <si>
    <t xml:space="preserve">*Paer vom Hasenborn 2194208 </t>
  </si>
  <si>
    <t>F. Kötters, Im Esch 34 b, 46354 Oeding</t>
  </si>
  <si>
    <t xml:space="preserve">*Quenn vom Löher Weg 2119344 </t>
  </si>
  <si>
    <t>A. Kötters, Im Esch 34 b, 46354 Oeding</t>
  </si>
  <si>
    <t>W. Kötters – Zwinger vom Köttersbusch</t>
  </si>
  <si>
    <t xml:space="preserve">*Tyson vom Köttersbusch 2175542 </t>
  </si>
  <si>
    <t>W. Kötters, Talstr. 1, 67700 Niederkirchen</t>
  </si>
  <si>
    <t>Reinhard Dieterich - Zwinger vom Grabfeldgau (Zamp vom Thermodos)</t>
  </si>
  <si>
    <t xml:space="preserve">*Quattro von der Partnachklamm 2216142 </t>
  </si>
  <si>
    <t>R. Dieterich, Am Wethfeld 17, 97616 Bad Neustadt</t>
  </si>
  <si>
    <t>Peter Send - Zwinger vom Wutachtal</t>
  </si>
  <si>
    <t xml:space="preserve">*Ustinov vom Römerland 2188759 </t>
  </si>
  <si>
    <t>P. Send, Einhardstr. 1, 68519 Viernheim</t>
  </si>
  <si>
    <t>Helen Geisen - Zwinger vom Polarstern</t>
  </si>
  <si>
    <t xml:space="preserve">*Boomer vom Polarstern 2228650 </t>
  </si>
  <si>
    <t>H. Geisen, Poststr. 19, 56218 Mülheim-Kärlich</t>
  </si>
  <si>
    <t>Georg Heyer</t>
  </si>
  <si>
    <t xml:space="preserve">*Team Marlboro Tiger 2249724 </t>
  </si>
  <si>
    <t>G. Heyer, Emsteker Str. 23, 49685 Drantum</t>
  </si>
  <si>
    <t xml:space="preserve">*Pardo vom Baruther Land 2210991 </t>
  </si>
  <si>
    <t>I. Budde - Zwinger von der Sudheimer Linde</t>
  </si>
  <si>
    <t xml:space="preserve">*Conbhairean Uno 2245708 </t>
  </si>
  <si>
    <t>I. Budde, Wolfskuhle 38, 33034 Brakel</t>
  </si>
  <si>
    <t>Werner &amp; Simone Hoffmann (Henning Setzer – Zwinger von Fidelius / Uday Jani)</t>
  </si>
  <si>
    <t xml:space="preserve">*Koby von Fidelius 2213697 </t>
  </si>
  <si>
    <t xml:space="preserve">*Godalis Tino 2190845 </t>
  </si>
  <si>
    <t>W. Hoffmann, Steinweg 44, 85598 Baldham</t>
  </si>
  <si>
    <t>Konrad Sigmund (Verbindung Hühnegrab, Heinz Scheerer)</t>
  </si>
  <si>
    <t xml:space="preserve">*Hatto vom Hühnegrab 2192749 </t>
  </si>
  <si>
    <t>K. Sigmund, Kleiner Weg 14, 69437 Neckargerach</t>
  </si>
  <si>
    <t>Lutz Wischalla – Zwinger vom Eichenplatz</t>
  </si>
  <si>
    <t xml:space="preserve">*Duran vom Eichenplatz 2172492 </t>
  </si>
  <si>
    <t xml:space="preserve">*Joker vom Eichenplatz 2203726 </t>
  </si>
  <si>
    <t>L. Wischalla, Platz der LPG 10, 06313 Wimmelburg</t>
  </si>
  <si>
    <t xml:space="preserve">Ricado vom Eichenplatz 2231888 </t>
  </si>
  <si>
    <t>W. Patten, Dahlienstr. 53, 41466 Neuss</t>
  </si>
  <si>
    <t>Tina Martin – Zwinger von Arminius 2000</t>
  </si>
  <si>
    <t xml:space="preserve">*Sirio vom Rauhtal 2216714 </t>
  </si>
  <si>
    <t>T. Martin, Kettelerstr. 52 b, 68519 Viernheim</t>
  </si>
  <si>
    <t>Erich Ehrenhofer - Zwinger vom Leithawald (Österreich)</t>
  </si>
  <si>
    <t xml:space="preserve">*Urbo vom Leithawald 2231872 </t>
  </si>
  <si>
    <t>E. Ehrenhofer, Schafschere 5, A-2752 Wöllersdorf</t>
  </si>
  <si>
    <t xml:space="preserve">*Yoker vom Leithawald 2190842 </t>
  </si>
  <si>
    <t>H. Buß, An den Königstannen 8, 49163 Bohmte</t>
  </si>
  <si>
    <t xml:space="preserve">*Geck di Casa Nobili 2236748 </t>
  </si>
  <si>
    <t>H. Eccarius, Sondershäuser Str. 42, 99091 Erfurt</t>
  </si>
  <si>
    <t xml:space="preserve">*Italo di Casa Nobili 2245787 </t>
  </si>
  <si>
    <t>M. Schlick, Bürgermeister-Lang-Str. 46 a, 64319 Pfungstadt</t>
  </si>
  <si>
    <t>Uwe Sprenger - Zwinger von Regina Pacis</t>
  </si>
  <si>
    <t xml:space="preserve">*Dragos von der Ostfriesischen Thingstätte 2238212 </t>
  </si>
  <si>
    <t>E'U2 de la Petite Laeticia 2263041</t>
  </si>
  <si>
    <t>C. Hönig, Kaiser-Friedrich-Höhe 37, 56179 Vallendar</t>
  </si>
  <si>
    <t>Carsten &amp; Brigitte Hönig - Zwinger von der Vallendarer Höhe + Steffen Haus</t>
  </si>
  <si>
    <t>H. Meinen, Holzlooger Str. 34, 26632 Neu-Barstede</t>
  </si>
  <si>
    <t>Heiko Eccarius Ulan-Bator-Strasse 18 99091 Erfurt</t>
  </si>
  <si>
    <t>Luigi Nobili - Zwinger di Casa Nobili</t>
  </si>
  <si>
    <t>Verk.?</t>
  </si>
  <si>
    <t>*Pizzaro von Bad-Boll 2234623</t>
  </si>
  <si>
    <t>*Aiko vom Leithawald 2197022</t>
  </si>
  <si>
    <t>T. Helmer, Alter Postweg 95, 32049 Herford</t>
  </si>
  <si>
    <t>Jan.</t>
  </si>
  <si>
    <t>Feb.</t>
  </si>
  <si>
    <t>Mrz.</t>
  </si>
  <si>
    <t>Prozentzahlen Auswahl</t>
  </si>
  <si>
    <t>Totalen SV-Deckmeldungen</t>
  </si>
  <si>
    <t>Gesamtzahl Deckakte Auswahl</t>
  </si>
  <si>
    <t>Gesamt Deckakte SV</t>
  </si>
  <si>
    <t>Soll-Umsatz Deckakte Auswahl</t>
  </si>
  <si>
    <t>Soll-Umsatz Deckakte SV</t>
  </si>
  <si>
    <t>Geschäftsvolumen SV-Deckmeldungen in Euro</t>
  </si>
  <si>
    <t>Prozentzahlen Auswahl (Kontrolle)</t>
  </si>
  <si>
    <t>Marco Erlebach, Dorfstr. 7, 06648 Seena</t>
  </si>
  <si>
    <t>Volkmar Gippner, Ernst-Thälmann-Str. 61, 06667 Langendorf</t>
  </si>
  <si>
    <t>Juli</t>
  </si>
  <si>
    <t>*Remo von Lentulo 2146985</t>
  </si>
  <si>
    <t>S. Gappa, Lohmener Str. 8, 18276 Hägerfelde</t>
  </si>
  <si>
    <t>*Viksus vom Hühnegrab 2224245</t>
  </si>
  <si>
    <t>H. Scheerer, Heister-Sturm-Str. 6, 56357 Geisig</t>
  </si>
  <si>
    <t>*Atos aus Agrigento 2237607</t>
  </si>
  <si>
    <t>L. Schweikert, Im Mittelzellche 51, 68753 Waghäusel</t>
  </si>
  <si>
    <t>Leonhard Schweikert - Zwinger aus Agrigento</t>
  </si>
  <si>
    <t>*Ulk vom Faustbrunnen 2215739</t>
  </si>
  <si>
    <t>*Kyros vom Drei Birkenzwinger 2200642</t>
  </si>
  <si>
    <t>*Yoker vom Westervenn 2239640</t>
  </si>
  <si>
    <t>J.E. Bausch, Panoramastr. 28, 69181 Leimen</t>
  </si>
  <si>
    <t>August</t>
  </si>
  <si>
    <t>Lio von der Bärenschlucht 2234082</t>
  </si>
  <si>
    <t>(*)Quick von Tronje 2241576</t>
  </si>
  <si>
    <t>J. Schleuter, Oststr. 26, 48341 Altenberge</t>
  </si>
  <si>
    <t>*Zanto vom Frankengold 2133917</t>
  </si>
  <si>
    <t>G. Schulze, Hohengöhrener Weg 4, 39524 Neuermark-Lübars</t>
  </si>
  <si>
    <t>Jacqueline Patten, Dahlienstr. 53, 41466 Neuss</t>
  </si>
  <si>
    <t>Frank Goldlust, Berlin</t>
  </si>
  <si>
    <t>Tabor di Casa Nobili, Umberto Nobili Teano (CE) I</t>
  </si>
  <si>
    <t>S. Nohe, Karl-Marx-Str. 7, 68519 Viernheim</t>
  </si>
  <si>
    <t>*Vasco 2249784 SchH3 (90)</t>
  </si>
  <si>
    <t>*Djego von der Bärenschlucht 2193732</t>
  </si>
  <si>
    <t>J. Trinkaus-Niemeier, Kaiserkamp 21, 48477 Dreierwalde</t>
  </si>
  <si>
    <t>*Madras von Bad-Boll 2227996</t>
  </si>
  <si>
    <t xml:space="preserve">*Sky vom Eichenplatz 2237997 </t>
  </si>
  <si>
    <t>E. Schimanski, Kiefernweg 12 A, 33442 Herzebrock-Clarholz</t>
  </si>
  <si>
    <t>G. Beck, Gottenheimer Str. 23, 79224 Umkirch</t>
  </si>
  <si>
    <t>Helmut Buss - Zwinger vom Lärchenhain</t>
  </si>
  <si>
    <t>*Eimo von der Ostfriesischen Thingstätte 2239599</t>
  </si>
  <si>
    <t>B. Meinen, Achterweg 3 a, 26624 Südbrookmerland</t>
  </si>
  <si>
    <t>*Hagadahls Figo 2256985</t>
  </si>
  <si>
    <t>*Sammo di Casa Beggiato 2225155</t>
  </si>
  <si>
    <t>S. Beggiato, Via Calatafimi 15, I-20052 Monza (MB)</t>
  </si>
  <si>
    <t>*Ando von der Hopfenhalle 2215853</t>
  </si>
  <si>
    <t>*Xano von der kleinen Birke 2230160</t>
  </si>
  <si>
    <t>W. Seif, Bachtels 12, 87487 Wiggensbach</t>
  </si>
  <si>
    <t>*Yoyo zur Worringer Rheinaue 2227362</t>
  </si>
  <si>
    <t>B. Itter, Meister-Anton-Str. 4, 50769 Köln</t>
  </si>
  <si>
    <t>*Zorro vom Ritterberg 2233874</t>
  </si>
  <si>
    <t>F. Gothe, Fichtestr. 41, 99734 Nordhausen</t>
  </si>
  <si>
    <t>(Nur zur rechnerischen Kontrolle)</t>
  </si>
  <si>
    <t>Sept.</t>
  </si>
  <si>
    <t>(Siehe auch hinterlegte Bemerkungen!!)</t>
  </si>
  <si>
    <t>China</t>
  </si>
  <si>
    <t>*Sem del Seprio 2251630</t>
  </si>
  <si>
    <t>Argentinien</t>
  </si>
  <si>
    <t>*Vento aus Agrigento 2222299</t>
  </si>
  <si>
    <t>K. Schweikert, Im Mittelzellche 51, 68753 Waghäusel</t>
  </si>
  <si>
    <t>Auswahl wichtigste Züchter bzw. Deckrüdenhalter</t>
  </si>
  <si>
    <t>*Ballack zur Worringer Rheinaue 2181295</t>
  </si>
  <si>
    <t>R. Pöpping, Amselstr. 25, 46325 Borken</t>
  </si>
  <si>
    <t>*Diavolo Team de Nura 2226863</t>
  </si>
  <si>
    <t>O. Niermann, Im Dörenkamp 20, 33397 Rietberg</t>
  </si>
  <si>
    <t>Ø Monat</t>
  </si>
  <si>
    <t>*Wallaby vom Kapellenberg 2233829</t>
  </si>
  <si>
    <t>*Enosch v. Amasis 2258762</t>
  </si>
  <si>
    <t>*Lennox von Regina Pacis 2236501</t>
  </si>
  <si>
    <t>*Etoo aus Wattenscheid 2233964</t>
  </si>
  <si>
    <t>*Ypsilon vom Lärchenhain 2235344</t>
  </si>
  <si>
    <t>*Ritchi vom Eichenplatz 2231889</t>
  </si>
  <si>
    <t>Tot</t>
  </si>
  <si>
    <t>Okt.</t>
  </si>
  <si>
    <t>Nov.</t>
  </si>
  <si>
    <t>*Iliano vom Fichtenschlag 2241909</t>
  </si>
  <si>
    <t>M. Oßmann, Neuenreuth 8, 96369 Weißenbrunn</t>
  </si>
  <si>
    <t>*Pernod vom Heinrichplatz 2245369</t>
  </si>
  <si>
    <t>*Omen v. Radhaus 2267318</t>
  </si>
  <si>
    <t>H.-P. Tacke, Landwehrweg 4, 33154 Salzkotten</t>
  </si>
  <si>
    <t>*Yambo vom Frankengold 2135770</t>
  </si>
  <si>
    <t>A. Lämmer, Gehlberger Str. 20, 98716 Geraberg</t>
  </si>
  <si>
    <t>*Isko vom Hühnegrab 2242013</t>
  </si>
  <si>
    <t>D. Scheerer, Heister-Sturm-Str. 6, 56357 Geisig</t>
  </si>
  <si>
    <t>*Karly vom Leithawald 2108481</t>
  </si>
  <si>
    <t>*Dux von der Glockenheide 2199448</t>
  </si>
  <si>
    <t>W. Stein, Liebfrauenstr. 1, 74259 Widdern</t>
  </si>
  <si>
    <t>*Yerom vom Haus Salihin 2165494</t>
  </si>
  <si>
    <t>B. Salihin, Eilper Höhe 11, 58300 Wetter</t>
  </si>
  <si>
    <t>Dez.</t>
  </si>
  <si>
    <t>*Fax vom Elzmündungsraum 2243366</t>
  </si>
  <si>
    <t>*Zett vom Holtkämper Tor 2246108</t>
  </si>
  <si>
    <t>*Opus v. Radhaus 2269745</t>
  </si>
  <si>
    <t>*Xony vom Riedschlurgi 2197876</t>
  </si>
  <si>
    <t>P. Lumpe, Rittmattenhof , 77933 Lahr</t>
  </si>
  <si>
    <t>L. Kravjanska, Ruttershäuser Str. 7, 35457 Lollar</t>
  </si>
  <si>
    <t>*Ixus zur Worringer Rheinaue 2244480</t>
  </si>
  <si>
    <t>*Erik vom Elzmündungsraum 2165320</t>
  </si>
  <si>
    <t>A. Weigel, Sportweg 15, 08352 Raschau</t>
  </si>
  <si>
    <t>*Faruk von der Freiheit Westerholt 2253828</t>
  </si>
  <si>
    <t>Verk.!</t>
  </si>
  <si>
    <t>*Luca von der Wilhelmswarte 2244684</t>
  </si>
  <si>
    <t>*Ganjo von der Ostfriesischen Thingstätte 2247385</t>
  </si>
  <si>
    <t>Bastl aus Agrigento 2238309</t>
  </si>
  <si>
    <t>*Cobra d' Ulmental 2267319</t>
  </si>
  <si>
    <t>Simone Hoffmann, Steinweg 44, 85598 Baldham</t>
  </si>
  <si>
    <t>Imran Husain, P.O. Box 3871, PK-Karachi, Clifton 75600</t>
  </si>
  <si>
    <t>Nathalie Prachensky, Ziegelstr. 23, 85084 Reichertshofen</t>
  </si>
  <si>
    <t>J. Cullen, Snipegate Farm Porteshein, GB-Waymouth Dorset, Dt3 4HH</t>
  </si>
  <si>
    <t>Klaus Lang, Nordring 81, 45701 Herten</t>
  </si>
  <si>
    <t>Franz Heigl – Zwinger vom Ittlingermoos (Verbindung Noriswand - Janos/Dr. Claudio Salentina)</t>
  </si>
  <si>
    <t>Hutsch Lärchenhain, Buss &amp; Heinz Borgards, 46348 Raesfeld</t>
  </si>
  <si>
    <t>Beacht: Remos R. Dieterich, Prakos Naci Izmirlioglu</t>
  </si>
  <si>
    <t>*Rhyscher von Arlett 2164011</t>
  </si>
  <si>
    <t>*Gower vom Elzmündungsraum 2246225</t>
  </si>
  <si>
    <t>*Hancock vom Holtkämper Hof</t>
  </si>
  <si>
    <t>*Pato di Zenevredo 2262801</t>
  </si>
  <si>
    <t>M. Curth, Südstr. 6, 06188 Landsberg OT Niemburg</t>
  </si>
  <si>
    <t>*Pakros vom Pendler 2245141</t>
  </si>
  <si>
    <t>W. Meinen, Achterweg 3 a, 26624 Südbrookmerland</t>
  </si>
  <si>
    <t>*Zeppo von der Stadt Mosbach 2243788</t>
  </si>
  <si>
    <t>*Wito vom Brauneck 2245343</t>
  </si>
  <si>
    <t>J. Hoffmann, Große Gartenstr. 32, 38486 Klötze</t>
  </si>
  <si>
    <t>*Roy del Reventino 2267830</t>
  </si>
  <si>
    <t>A. Licher jun., Hauptstr. 4, 26219 Bösel</t>
  </si>
  <si>
    <t>*Medici di Casa Pileci 2247580</t>
  </si>
  <si>
    <t>*Santo vom Eichenplatz 2236439</t>
  </si>
  <si>
    <t>B. Wischalla, Hauptstr. 29, 06313 Wimmelburg</t>
  </si>
  <si>
    <t>*Grischan vom Klostermoor 2244320</t>
  </si>
  <si>
    <t>*Chicco Dogshof 2271652</t>
  </si>
  <si>
    <t>G. Koch, An der Eiche 14, 40764 Langenfeld</t>
  </si>
  <si>
    <t>*Fred vom Rumbachtal 2237270</t>
  </si>
  <si>
    <t>E. Zielinski, Pohlweg 30, 46348 Raesfeld</t>
  </si>
  <si>
    <t>*Keanu vom Hessenstein 2173920</t>
  </si>
  <si>
    <t>W. Felten, Frankfurter Str. 33, 51065 Köln</t>
  </si>
  <si>
    <t>Erich Ehrenhofer, Steiner Willi</t>
  </si>
  <si>
    <t>*Oxford v. Radhaus 2266430</t>
  </si>
  <si>
    <t>H. König, Steinackerstr. 74, 66571 Eppelborn</t>
  </si>
  <si>
    <t>M. Storjohann, Heinrich-Hertz-Str. 35, 25451 Quickborn</t>
  </si>
  <si>
    <t>Beachten: Hoss vom Frankengold 2238192, Goldlust Frank &amp; Prätzel Carola,12623 Berlin</t>
  </si>
  <si>
    <t>*Baru vom Fürstenbrunn 2232182</t>
  </si>
  <si>
    <t>K. Grimm, Hauptstr. 52, 08312 Lauter</t>
  </si>
  <si>
    <t>*Kanto von der Karl-May Höhle 2192183</t>
  </si>
  <si>
    <t>D. Schüßler, Maushof 11, 85309 Pörnbach</t>
  </si>
  <si>
    <t>A. Kartheiser, Richtenweg 4 a, 54597 Feuerscheid</t>
  </si>
  <si>
    <t>*Don vom Osterberger-Tal 2243508</t>
  </si>
  <si>
    <t>Verkauft?</t>
  </si>
  <si>
    <t>*Xander von Fidelius 2165587</t>
  </si>
  <si>
    <t>Dr.B. Ullrich-Kornadt, Klostermannstr. 7 A, 44809 Bochum</t>
  </si>
  <si>
    <t>*Degas vom Hanneß 2198036</t>
  </si>
  <si>
    <t>B. Neuhaus, Schulstr. 21, 48249 Dülmen</t>
  </si>
  <si>
    <t>Verkauft</t>
  </si>
  <si>
    <t>Süd-Afrika</t>
  </si>
  <si>
    <t>*Jack von der Laue 2123964</t>
  </si>
  <si>
    <t>K. Krumnack, Steigerstr. 13, 44795 Bochum</t>
  </si>
  <si>
    <t>(*)Tony von Bad-Boll 2247570</t>
  </si>
  <si>
    <t>I. Husain, Steigstr. 35, 73101 Aichelberg</t>
  </si>
  <si>
    <t>*Obolus vom Riedschlurgi 2252742</t>
  </si>
  <si>
    <t>?</t>
  </si>
  <si>
    <t>*Agassy von der Piste Trophe 2239839</t>
  </si>
  <si>
    <t>R. Kaß, Gerhart-Hauptmann-Str. 5, 46359 Heiden</t>
  </si>
  <si>
    <t>K.-H. Zygadto, Kettelerstr. 76, 68642 Bürstadt</t>
  </si>
  <si>
    <t>*Yankee vom Feuermelder 2255307</t>
  </si>
  <si>
    <t>U. Gumbel, Kasseler Str. 4, 34590 Wabern</t>
  </si>
  <si>
    <t>!!</t>
  </si>
  <si>
    <t>*Ego aus Agrigento 2247306</t>
  </si>
  <si>
    <t>W. Georgians, Bühler Tal 14 a, 34454 Arolsen</t>
  </si>
  <si>
    <t>*Cid von der Schiffslache 2240103</t>
  </si>
  <si>
    <t>F. Bredefeld, Neuenkirchener Str. 38, 49565 Bramsche</t>
  </si>
  <si>
    <t>*Uhlano vom Altenberger Land 2252971</t>
  </si>
  <si>
    <t>*Jello vom Kuckucksland 2241606</t>
  </si>
  <si>
    <t>*Gismo vom Casselswald 2249272</t>
  </si>
  <si>
    <t>*Labo vom Schollweiher 2252448</t>
  </si>
  <si>
    <t>*Baru Di Croce Santo Spirito 2275934</t>
  </si>
  <si>
    <t>*Pacco vom Langenbungert 2252482</t>
  </si>
  <si>
    <t>*Quentino von Arlett 2253264</t>
  </si>
  <si>
    <t>*Yello vom Holtkämper See 2231286</t>
  </si>
  <si>
    <t>*Zero vom Holtkämper Tor 2246107</t>
  </si>
  <si>
    <t>R. Würger-Willmann, Heerstedter Str. 18, 27612 Loxstedt</t>
  </si>
  <si>
    <t>*Avatar von Media 2249713</t>
  </si>
  <si>
    <t>*Mailo vom Kuckucksland 2254444</t>
  </si>
  <si>
    <t>*Geronimo vom Frankengold 2239610</t>
  </si>
  <si>
    <t>*Sam vom Grafenbrunn 2256372</t>
  </si>
  <si>
    <t>*Turko de Gold Shark 2278656</t>
  </si>
  <si>
    <t>*Endy von Karthago 2165366</t>
  </si>
  <si>
    <t>K.-H. Niedermeier, Gramschatzer Str. 6, 97261 Güntersleben</t>
  </si>
  <si>
    <t>*Drago vom Patriot 2229697</t>
  </si>
  <si>
    <t>S. Leuschner, Nachtigallenweg 10, 48341 Altenberge</t>
  </si>
  <si>
    <t>Furbo aus Agrigento, Leonhard Schweikert, Waghäusel &amp; *Hayo aus Agrigento Wulf Roland &amp; Schweikert Leonhard</t>
  </si>
  <si>
    <t>*Paer Blue-Iris 2226798</t>
  </si>
  <si>
    <t>C. Mieck, Molberger Str. 62, 49661 Cloppenburg</t>
  </si>
  <si>
    <t>*Pike del Lupo Nero 2195179</t>
  </si>
  <si>
    <t>P. Schacht, Fröndenberger Str. 16, 59199 Bönen</t>
  </si>
  <si>
    <t>Focus von der Piste Trophe</t>
  </si>
  <si>
    <t>A. Kilian, Kolpingstr. 1 b, 26133 Oldenburg</t>
  </si>
  <si>
    <t>J. Koller, Terlacher Str. 3, A-9241 Wernberg</t>
  </si>
  <si>
    <t>Calif Jahnhöhe (E: Dieter Seidler, Parkstetten)</t>
  </si>
  <si>
    <t>Familie Benitz – Zwinger von Aurelius &amp; Koller (Daniele Francioni – Zwinger d’Ulmental, Prachensky)</t>
  </si>
  <si>
    <t>Aug.</t>
  </si>
  <si>
    <t>*Yugo vom Altenberger Land 2259667 IPO2(3) (73)</t>
  </si>
  <si>
    <t>M. Leuschner, Nachtigallenweg 10, 48341 Altenberge</t>
  </si>
  <si>
    <t>*Quadros von Bad-Boll 2115184 SchH3 (85)</t>
  </si>
  <si>
    <t>U. Melzer-Armbruster, Hohenzollernstr. 6, 72636 Frickenhausen</t>
  </si>
  <si>
    <t>*Raimo vom Hühnegrab 2257709</t>
  </si>
  <si>
    <t>J. Dieterich, Am Wethfeld 17, 97616 Bad Neustadt</t>
  </si>
  <si>
    <t>Untox vom Eichenplatz 2247450</t>
  </si>
  <si>
    <t>Dr.K. Laraki, 11 bd zerktouni Res. Tarfaya , MA-20360 Casablanca</t>
  </si>
  <si>
    <t>*Figo vom Nordteich 2259562</t>
  </si>
  <si>
    <t>J. Schmidt, Mühlenstr. 47, 26897 Bockhorst</t>
  </si>
  <si>
    <t>*Aslan vom Türkenkopf 2259113</t>
  </si>
  <si>
    <t>*Count-Ustinov v.d. Ybajo Hoeve 2277524</t>
  </si>
  <si>
    <t>*Roy Terrae Lupiae 2210787</t>
  </si>
  <si>
    <t>??</t>
  </si>
  <si>
    <t>*Saabat von Aurelius 2257868</t>
  </si>
  <si>
    <t>*Schumann von Tronje 2266033</t>
  </si>
  <si>
    <t>*Sunyi vom Hühnegrab 2261072</t>
  </si>
  <si>
    <t>Victoria Graham, Am Brockhof 4, 33106 Paderborn</t>
  </si>
  <si>
    <t>Spanien</t>
  </si>
  <si>
    <t>*Champ von Haus Voerde 2259427</t>
  </si>
  <si>
    <t>*Flyn vom Holtkämper Tor 2255277</t>
  </si>
  <si>
    <t>*Opus vom Frankengold 2249965</t>
  </si>
  <si>
    <t>Ausland</t>
  </si>
  <si>
    <t>*Elim vom Overledingerland 2252776</t>
  </si>
  <si>
    <t>*Dasty von Melanchthon 2252244</t>
  </si>
  <si>
    <t>*Buonanotte de Domus Didacus 2284286</t>
  </si>
  <si>
    <t>K. Petzold, Am Dreieck 1, 04720 Zschaitz-Ottewig</t>
  </si>
  <si>
    <t>K. Meyer, Hauptstr. 16, 24616 Armstedt! Kao! Für Su Wen-Hung</t>
  </si>
  <si>
    <t>Bernd Weber, Bad Schwartau Für Weber &amp; Kartheiser?</t>
  </si>
  <si>
    <t>N. Meyer, Hauptstr. 16, 24616 Armstedt! Kao!! Für Su Wen-Hung</t>
  </si>
  <si>
    <t>M. Mayer, 84056 Rottenburg und Kao!! Für Su Wen-Hung</t>
  </si>
  <si>
    <t>Verk.</t>
  </si>
  <si>
    <r>
      <t>K. Meyer</t>
    </r>
    <r>
      <rPr>
        <sz val="9"/>
        <color theme="1"/>
        <rFont val="Calibri"/>
        <family val="2"/>
        <scheme val="minor"/>
      </rPr>
      <t xml:space="preserve">, Hauptstr. 16, 24616 Armstedt! </t>
    </r>
    <r>
      <rPr>
        <b/>
        <sz val="9"/>
        <color rgb="FFFF0000"/>
        <rFont val="Calibri"/>
        <family val="2"/>
        <scheme val="minor"/>
      </rPr>
      <t>Kao! Für Su Wen-Hung</t>
    </r>
  </si>
  <si>
    <r>
      <t xml:space="preserve">N. Meyer, Hauptstr. 16, 24616 Armstedt! </t>
    </r>
    <r>
      <rPr>
        <b/>
        <sz val="9"/>
        <color rgb="FFFF0000"/>
        <rFont val="Calibri"/>
        <family val="2"/>
        <scheme val="minor"/>
      </rPr>
      <t>Kao!! Für Su Wen-Hung</t>
    </r>
  </si>
  <si>
    <r>
      <t xml:space="preserve">M. Mayer, 84056 Rottenburg und </t>
    </r>
    <r>
      <rPr>
        <b/>
        <sz val="9"/>
        <color rgb="FFFF0000"/>
        <rFont val="Calibri"/>
        <family val="2"/>
        <scheme val="minor"/>
      </rPr>
      <t>Kao!! Für Su Wen-Hung</t>
    </r>
  </si>
  <si>
    <r>
      <t xml:space="preserve">Bernd Weber, Bad Schwartau </t>
    </r>
    <r>
      <rPr>
        <b/>
        <sz val="9"/>
        <color rgb="FFFF0000"/>
        <rFont val="Calibri"/>
        <family val="2"/>
        <scheme val="minor"/>
      </rPr>
      <t>Für Weber &amp; Kartheiser?</t>
    </r>
  </si>
  <si>
    <r>
      <t xml:space="preserve">O. Grünewald, 63263 Neu-Isenburg </t>
    </r>
    <r>
      <rPr>
        <b/>
        <sz val="9"/>
        <color rgb="FFFF0000"/>
        <rFont val="Calibri"/>
        <family val="2"/>
        <scheme val="minor"/>
      </rPr>
      <t>FÜR KAO!!</t>
    </r>
  </si>
  <si>
    <r>
      <t>J. Mayer, Römerweg 8, 84056 Rottenburg, Baranja Dragan,73635 Rudersberg! (</t>
    </r>
    <r>
      <rPr>
        <b/>
        <sz val="9"/>
        <color rgb="FFFF0000"/>
        <rFont val="Calibri"/>
        <family val="2"/>
        <scheme val="minor"/>
      </rPr>
      <t>KAO!?)</t>
    </r>
  </si>
  <si>
    <r>
      <t xml:space="preserve">Vergleich der monatlichen </t>
    </r>
    <r>
      <rPr>
        <b/>
        <sz val="9"/>
        <color rgb="FF0000FF"/>
        <rFont val="Calibri"/>
        <family val="2"/>
      </rPr>
      <t xml:space="preserve">Ø-Zahlen </t>
    </r>
    <r>
      <rPr>
        <b/>
        <sz val="9"/>
        <color rgb="FF0000FF"/>
        <rFont val="Calibri"/>
        <family val="2"/>
        <scheme val="minor"/>
      </rPr>
      <t>Deckakte</t>
    </r>
  </si>
  <si>
    <t>Cedric Team Agrigento (E- Kuniko Yamada, H: Kerstin Schweikert, Waghäusel) BSZS 2012 EZ</t>
  </si>
  <si>
    <t>!</t>
  </si>
  <si>
    <t>Hinrich Meinen = Ostfriesischen Thingstätte/Wolfgang Meinen = vom Pendler</t>
  </si>
  <si>
    <t>Individuelle Rüden:</t>
  </si>
  <si>
    <r>
      <t xml:space="preserve">Familie Ossmann &amp; Hundeschule Armstedt &amp; </t>
    </r>
    <r>
      <rPr>
        <b/>
        <sz val="9"/>
        <color rgb="FFFF0000"/>
        <rFont val="Calibri"/>
        <family val="2"/>
        <scheme val="minor"/>
      </rPr>
      <t>Josephine Kao</t>
    </r>
    <r>
      <rPr>
        <b/>
        <sz val="9"/>
        <color rgb="FF0000FF"/>
        <rFont val="Calibri"/>
        <family val="2"/>
        <scheme val="minor"/>
      </rPr>
      <t xml:space="preserve"> &amp; Züchtergemeinschaft Kartheiser/Weber</t>
    </r>
  </si>
  <si>
    <t>SV-Decknachrichten 2011 + 2012 + 2013</t>
  </si>
  <si>
    <t>*Polo von der Bärenschlucht 2252876</t>
  </si>
  <si>
    <t>L. Foresti, Masurenallee 145, 47279 Duisburg</t>
  </si>
  <si>
    <t>Zigeuner vom Eichenplatz</t>
  </si>
  <si>
    <t>*Team Marlboro Kashmir 2282101</t>
  </si>
  <si>
    <t>*Granitt vom Osterberger-Tal</t>
  </si>
  <si>
    <t>Taiwan</t>
  </si>
  <si>
    <t>*Watz von der Neudenauer Holzsteige 2204645</t>
  </si>
  <si>
    <t>Kumul</t>
  </si>
  <si>
    <t>*Orkan von Arlett 2246312</t>
  </si>
  <si>
    <t>*Cicolo vom Akrobat 2260141</t>
  </si>
  <si>
    <t>Momo von der Zenteiche 2264265</t>
  </si>
  <si>
    <t>*Leo von der Zenteiche 2260720</t>
  </si>
  <si>
    <t>M. van Hout, Rommersheide C3, B-2960 Brecht</t>
  </si>
  <si>
    <t>*Veneze Fernando 2279824</t>
  </si>
  <si>
    <t>J. Cullen, Snipegate Farm Nr.Porteshein, GB…</t>
  </si>
  <si>
    <t>*Korsan vom Salztalblick 2251908</t>
  </si>
  <si>
    <t>D. Tordinac, Ante Starcevica 154, HR-21210 Solin</t>
  </si>
  <si>
    <t>N. Prachensky, Ziegelstr. 23, 85084 Reichertshofen/Lothar Quoll</t>
  </si>
  <si>
    <t>*Team Marlboro Janko 2281475</t>
  </si>
  <si>
    <t>Jhay do Mhuramel 2286001</t>
  </si>
  <si>
    <t>R. Rieker, Steigstr. 35, 73101 Aichelberg</t>
  </si>
  <si>
    <t>*Nero vom Schlicher Hof 2254137</t>
  </si>
  <si>
    <t>D. Nohe, Karl-Marx-Str. 7, 68519 Viernheim</t>
  </si>
  <si>
    <t>*Yusuf vom Feuermelder 2255312</t>
  </si>
  <si>
    <t>*Utzy von der Bärenschlucht 2265479</t>
  </si>
  <si>
    <t>Krumnack Wolfgang &amp; Tai Sherman,44795 Bochum</t>
  </si>
  <si>
    <t>WEG?</t>
  </si>
  <si>
    <t>Yello v. Harbaja Hof 2286326</t>
  </si>
  <si>
    <t>M. Niedergassel, Holtkampstr. 6, 33649 Bielefeld</t>
  </si>
  <si>
    <t>*Geronimo v. Team Panoniansee 2288404</t>
  </si>
  <si>
    <t>*Igor vom Marbeck 2219813</t>
  </si>
  <si>
    <t>E.B. Jensen, Ravnsbjerg 29, DK-6000 Kolding</t>
  </si>
  <si>
    <t>*Quando vom Haus van Hipp 2195004</t>
  </si>
  <si>
    <t>M. Teuber, Elisabethstr. 70, 63225 Langen</t>
  </si>
  <si>
    <t>Hartmut Kwast, Goethestr. 33, 17166 Teterow</t>
  </si>
  <si>
    <t>Per Frost, DK-7620 Lemvig &amp; Jürgen Manser, Weiherstr. 8, 69168 Wiesloch</t>
  </si>
  <si>
    <t>Joachim Müller, Alte Rinschheimer Str. 24, 74722 Buchen</t>
  </si>
  <si>
    <t>*Whisky von der Wasserkuppe 2254762</t>
  </si>
  <si>
    <t>K. Meyer, Hauptstr. 16, 24616 Armstedt</t>
  </si>
  <si>
    <t>*Doxs d' Ulmental 2290069</t>
  </si>
  <si>
    <t>N. Prachensky, Ziegelstr. 23, 85084 Reichertshofen</t>
  </si>
  <si>
    <t>*Ballack von der Brucknerallee 2266879</t>
  </si>
  <si>
    <t>Zoff vom Eichenplatz 2264776</t>
  </si>
  <si>
    <t>H. Kleene, Riddingpadd 18, 26632 Ihlow</t>
  </si>
  <si>
    <t>(*)Qantas vom Osterberger-Land 2267399</t>
  </si>
  <si>
    <t>*Kampari vom Osterberger-Land</t>
  </si>
  <si>
    <t>Wortmann Dirk &amp; Motz Michel,49504 Lotte</t>
  </si>
  <si>
    <t>Beachten: Sascha vom Kuckucksland</t>
  </si>
  <si>
    <t>Grünewald Ottmar &amp; Röder Kai</t>
  </si>
  <si>
    <t>*Kongo von der Freiheit Westerholt 2265961</t>
  </si>
  <si>
    <t>*Negus vom Frankengold 2249958</t>
  </si>
  <si>
    <t>*Luger vom Aspenhaus 2259468</t>
  </si>
  <si>
    <t>*Danjo vom Lepperhof 2218336</t>
  </si>
  <si>
    <t>F. Terhorst, Grenzweg 100, 46459 Rees</t>
  </si>
  <si>
    <t>*Fanto von der Lobdeburg 2149779</t>
  </si>
  <si>
    <t>O. Menzel, Alfred-Krämer-Str. 2, 72127 Kusterdingen</t>
  </si>
  <si>
    <t>A. &amp; Christiane Günther, Bahnhofstr. 97 a, 98746 Katzhütte</t>
  </si>
  <si>
    <t>Beachten: Gobi &amp; Condor vom Leithawald SZ 2243127</t>
  </si>
  <si>
    <t>Hinrich Müller, Heithöfenerstr. 10, 49152 Bad Essen&amp; Golownitsch Viktor</t>
  </si>
  <si>
    <t>Volker Rabeneck, Lipperoder Str. 7, 59555 Lippstadt</t>
  </si>
  <si>
    <t>Olaf Bischoff, Ostpreußenstr. 8, 49844 Bawinkel</t>
  </si>
  <si>
    <t>Joachim Rex &amp; Sabine Bolza, Radeburger Str. 34, 01689 Niederau</t>
  </si>
  <si>
    <t>Nicht weniger als 4 Eigentümer für EINEN Hund!</t>
  </si>
  <si>
    <t>Gemoets Marc &amp; Send Peter,B-2970 S Gravenwezel</t>
  </si>
  <si>
    <t>Woody von der Bärenschlucht 2265636</t>
  </si>
  <si>
    <t>Barry vom Julianenweg 2262766</t>
  </si>
  <si>
    <t>Gomez vom Externstein 2268217</t>
  </si>
  <si>
    <t>B. Wolff, Bahnhofstr. 83, 32805 Horn-Bad Meinberg</t>
  </si>
  <si>
    <t>*Zabak von Bad-Boll 2260546</t>
  </si>
  <si>
    <t>M. Maier-Havelkova, Bahnhofstr. 22, 86647 Lauterbach</t>
  </si>
  <si>
    <t>*Iron del Seprio 2281420</t>
  </si>
  <si>
    <t>*Libero vom Lärchenhain 2270290</t>
  </si>
  <si>
    <t>*Yoker vom Pendler 2266144</t>
  </si>
  <si>
    <t>*Apollo vom Westervenn 2270571</t>
  </si>
  <si>
    <t>R. Jürgens, Jägergrund 1 a, 33758 Schloß Holte-Stukenbrock</t>
  </si>
  <si>
    <t>*Bill von der Fürstenau 2194896</t>
  </si>
  <si>
    <t>Tyson Fixfrutta 2291269</t>
  </si>
  <si>
    <t>Z. Ravlic, Cvrsnicka 4, HR-31000 Osijek</t>
  </si>
  <si>
    <t>Spira Feetback JR 738121</t>
  </si>
  <si>
    <t>Dracula v. Ghattas 2280123 = 1</t>
  </si>
  <si>
    <t>*Faustus vom Primsblick 2201748</t>
  </si>
  <si>
    <t>(*)Yavis vom Haus Salztalblick 2257640</t>
  </si>
  <si>
    <t>T. Tordinac, Tome Nigera 12, HR-21214 Kastel</t>
  </si>
  <si>
    <t>T. Tordinac, Tome Nigera 12, HR-21214 Kastel - Kambelovac</t>
  </si>
  <si>
    <t>*Zeus vom Weinbergblick 2186856</t>
  </si>
  <si>
    <t>Belschik von der Ransch - Salztalblick 2246615</t>
  </si>
  <si>
    <t>*Enno vom Johannishölzchen 2195801</t>
  </si>
  <si>
    <t>*Magno vom Haus Salztalblick 2240734</t>
  </si>
  <si>
    <t>Bonek von der Ransch - Salztalblick 2246616</t>
  </si>
  <si>
    <t>C. Mieck, Molberger Str. 62, 49661 Cloppenburg für Thee Ning Khong,HK-Hong Kong</t>
  </si>
  <si>
    <t>*Kronos v. Nürburgring 2279519</t>
  </si>
  <si>
    <t>*Pepe vom Kuckucksland 2262492</t>
  </si>
  <si>
    <t>*Grizzly von Zornkeltinga 2255291</t>
  </si>
  <si>
    <t>Randy vom Leithawald 2232803</t>
  </si>
  <si>
    <t>A. Vrijbloed, Zuiderweg 6, NL-1165 NA Halfweg</t>
  </si>
  <si>
    <t>*Ricola von der Wilhelmswarte 2271380</t>
  </si>
  <si>
    <t>G. Schwedes, Hauptstr. 25, 35716 Dietzhölztal</t>
  </si>
  <si>
    <t>G. Kaczmarek, In den Weinbergen 5, 99518 Niedertrebra</t>
  </si>
  <si>
    <t>E. Kammann, Achenbachstr. 74, 40237 Düsseldorf???</t>
  </si>
  <si>
    <t>*Quick von der Adelegg 2149921</t>
  </si>
  <si>
    <t>Italien?</t>
  </si>
  <si>
    <t>Beachten!: Amor von der Jahnhöhe/BSZS 2013 DI (Disqualifiziert)</t>
  </si>
  <si>
    <t>*Naxos vom Frankengold 2249957</t>
  </si>
  <si>
    <t>*Patrick vom Grabfeldgau 2265413</t>
  </si>
  <si>
    <t>Tot!</t>
  </si>
  <si>
    <t>*Zio von der Bärenschlucht 2273138</t>
  </si>
  <si>
    <t>*Rothco's Ashan Kahn NKK 32114/09</t>
  </si>
  <si>
    <t>Australia</t>
  </si>
  <si>
    <t>Australien</t>
  </si>
  <si>
    <t>???</t>
  </si>
  <si>
    <t>Japan</t>
  </si>
  <si>
    <t>*Manni von der Ostfriesischen Thingstätte 2268436</t>
  </si>
  <si>
    <t>USA</t>
  </si>
  <si>
    <t>*Nando vom Welsetal 2264575</t>
  </si>
  <si>
    <t>M. Mangini Junior, R. Comedador Quirino Teixeira</t>
  </si>
  <si>
    <t>*Conbhairean Erik EKC AM03291204</t>
  </si>
  <si>
    <t>Hönig Carsten,56179 Vallendar</t>
  </si>
  <si>
    <t>*Fight vom Holtkämper Hof 2272839</t>
  </si>
  <si>
    <t>*Arrex vom Westervenn 2270573</t>
  </si>
  <si>
    <t>B. Lewald, Danziger Str. 9, 61118 Bad Vilbel</t>
  </si>
  <si>
    <t>*Brisco vom Patriot 2217456</t>
  </si>
  <si>
    <t>B. Weidenbach, Kantorie 131, 45134 Essen</t>
  </si>
  <si>
    <t>*Maffey vom Quartier Latin 2251739</t>
  </si>
  <si>
    <t>D. Gabriel, In den Mahden 8, 64646 Heppenheim</t>
  </si>
  <si>
    <t>*Ulrich vom Ochsentor 2265714</t>
  </si>
  <si>
    <t>N. Meyer, Hauptstr. 16, 24616 Armstedt</t>
  </si>
  <si>
    <t>*Djambo vom Fichtenschlag 2274978</t>
  </si>
  <si>
    <t>*Cames vom Fichtenschlag 2228053 Beachten (Nerlich)</t>
  </si>
  <si>
    <t>*Furbo vom Altenberger Land 2272208</t>
  </si>
  <si>
    <t>*Unkas vom Osterberger-Land 2273674</t>
  </si>
  <si>
    <t>*Roman von Regina Pacis 2261606</t>
  </si>
  <si>
    <t>M. Hoffmann, Bachstr. 6 a, 56637 Plaidt</t>
  </si>
  <si>
    <t>R. Kullmann, Zum Schloß 10, 06542 Allstedt OT, Beyernaumburg</t>
  </si>
  <si>
    <t>*Kinan v. Yarek 2292776</t>
  </si>
  <si>
    <t>(*)Yukon vom Suentelstein 2228356</t>
  </si>
  <si>
    <t>*Nash vom Welsetal 2264576 IPO1</t>
  </si>
  <si>
    <t>K. Oelmeyer, Stedinger Str. 70, 27777 Ganderkesee</t>
  </si>
  <si>
    <t>(*)Zercho vom Salztalblick 2275798</t>
  </si>
  <si>
    <t>L. Polikutina, Ramensky Rajon</t>
  </si>
  <si>
    <t>*Artus vom grauen Ma-Holt 2239798</t>
  </si>
  <si>
    <t>S. Viebahn, Bornekampstr. 50, 59423 Unna</t>
  </si>
  <si>
    <t>A. Woerner, Charlottenstr. 30, 74348 Lauffen</t>
  </si>
  <si>
    <t>KUMUL</t>
  </si>
  <si>
    <t>DA</t>
  </si>
  <si>
    <t>Übersicht Einkommen aus Deckakten im SV</t>
  </si>
  <si>
    <t>O. Grünewald, 63263 Neu-Isenburg FÜR KAO!!</t>
  </si>
  <si>
    <t>M. Mangini Junior, R. Comedador Quirino Teixei</t>
  </si>
  <si>
    <t>Umsatz 1.</t>
  </si>
  <si>
    <t>Umsatz 2.</t>
  </si>
  <si>
    <t>Total DA</t>
  </si>
  <si>
    <t>Nr.</t>
  </si>
  <si>
    <r>
      <t xml:space="preserve">Übersicht Einkommen aus Deckakten im SV </t>
    </r>
    <r>
      <rPr>
        <b/>
        <sz val="11"/>
        <color rgb="FFFF0000"/>
        <rFont val="Calibri"/>
        <family val="2"/>
        <scheme val="minor"/>
      </rPr>
      <t>(Monats-Spalten sind teils überlagert!)</t>
    </r>
  </si>
  <si>
    <t>*Oman vom Holtkämper See 2278542</t>
  </si>
  <si>
    <t>M. Neumann, Zur Heide 10, 04523 Pegau</t>
  </si>
  <si>
    <t>*Zigo von Regina Pacis 2274215</t>
  </si>
  <si>
    <t>*John-Boy von der kalten Hardt 2248499</t>
  </si>
  <si>
    <t>H. Kruse, Lindenweg 15, 59602 Rüthen</t>
  </si>
  <si>
    <t>*Memphis vom Solebrunnen 2275836</t>
  </si>
  <si>
    <t>*Fanto del Ceresio 2297529</t>
  </si>
  <si>
    <t>L. Musolino, Via Cascine 74, I-21033 Cittiglio (VA)</t>
  </si>
  <si>
    <t>*Quark di Val Sant' Anna 2297526</t>
  </si>
  <si>
    <t>*Willas vom Grafenbrunn 2275682</t>
  </si>
  <si>
    <t>Teejay von Fidelius 2267573</t>
  </si>
  <si>
    <t>Ober &amp; Olymp vom Steffen Haus</t>
  </si>
  <si>
    <t>*Jack vom kleinen Zigeuner 2237713</t>
  </si>
  <si>
    <t>U. Blome, Fensterweg 16, 32825 Blomberg</t>
  </si>
  <si>
    <t>*Keagan von der Salztal-Höhe 2221647</t>
  </si>
  <si>
    <t>W. Müller, Mühlenstr. 11, 63628 Bad Soden-Salmünster</t>
  </si>
  <si>
    <t>*Cäsch vom Haus Salztalblick 2223094</t>
  </si>
  <si>
    <t>S. Kessel, Vorderer Berg 16, 95100 Selb</t>
  </si>
  <si>
    <t>*Kathargo von der Salztal-Höhe 2186043</t>
  </si>
  <si>
    <t>*Life vom Fürstentum Kaunitz 2232330</t>
  </si>
  <si>
    <t>B. Reckmann, Herrenstein 24, 48317 Drensteinfurt</t>
  </si>
  <si>
    <t>↔</t>
  </si>
  <si>
    <t>D. Scheerer/Krause, Heister-Sturm-Str. 6, 56357 Geisig</t>
  </si>
  <si>
    <t>Kimbo v.d. Tempelhoeve 2298301</t>
  </si>
  <si>
    <t>D. Francioni, Via Maona 57/A, I-51016 Montecatini-Terme (PT)</t>
  </si>
  <si>
    <t>*Symon di Casa Massarelli 2297915</t>
  </si>
  <si>
    <t>Wilco vom Murrtal 2277705</t>
  </si>
  <si>
    <t>*Tai vom Frankengold 2263329</t>
  </si>
  <si>
    <t>S. Dittrich, Mittelweg 10, 01909 Frankenthal</t>
  </si>
  <si>
    <t>Agent vom Westervenn 2270569</t>
  </si>
  <si>
    <t>*Alonso vom Westervenn 2270570</t>
  </si>
  <si>
    <t>(*)Kanto von der Sudheimer Linde 2275674</t>
  </si>
  <si>
    <t>I. Budde, Gartenring 4, 33034 Brakel</t>
  </si>
  <si>
    <t>*Landos vom Quartier Latin 2246188</t>
  </si>
  <si>
    <t>S. Caniello, Via Toscanini 107, I-81030 Orta di Atella (CE</t>
  </si>
  <si>
    <t>SV-Decknachrichten 2011 bis 2014</t>
  </si>
  <si>
    <t>*Duncan vom Messina 2276432</t>
  </si>
  <si>
    <t>*Hill aus der Brunnenstraße 2270551</t>
  </si>
  <si>
    <t>*Risco vom Suentelstein 2279657</t>
  </si>
  <si>
    <t>(*)Quoran d' Ulmental 2299780</t>
  </si>
  <si>
    <t>*Zarus d' Ulmental 2282063</t>
  </si>
  <si>
    <t>N. Talasz, Gartenstr. 17, 86570 Inchenhofen</t>
  </si>
  <si>
    <t>Luis aus Agrigento 2271231</t>
  </si>
  <si>
    <t>Baghira vom Wetterauer Land 2266726</t>
  </si>
  <si>
    <t>A. Stein, Chausseehaus 1, 38822 Halberstadt OT Emersleben</t>
  </si>
  <si>
    <t>Tramella Hanx 2300294 IPO1</t>
  </si>
  <si>
    <t>B. Reuschel, Im Hof 6, 73066 Uhingen</t>
  </si>
  <si>
    <t>(*)Laban vom Emkendorfer Park 2278508 IPO1</t>
  </si>
  <si>
    <t>*Opal von der Freiheit Westerholt 2278238</t>
  </si>
  <si>
    <t>*Team Marlboro Tyler DKK 19664/2011</t>
  </si>
  <si>
    <t>J. Goltermann, Alte Schule 2, 32657 Lemgo</t>
  </si>
  <si>
    <t>Pippo House of Grumil 2288902 IPO1</t>
  </si>
  <si>
    <t>(*)Caruso vom Frankengold 2277366</t>
  </si>
  <si>
    <t>*Victor von Regina Pacis 2269047</t>
  </si>
  <si>
    <t>H. Setzer, Kolbestr. 21, 57234 Wilnsdorf</t>
  </si>
  <si>
    <t>(*)Chocker von Domus Regia 2279407</t>
  </si>
  <si>
    <t>C. Lohnes, Gartenstr. 8, 64385 Reichelsheim</t>
  </si>
  <si>
    <t>2011-2014</t>
  </si>
  <si>
    <t>Kumuliert</t>
  </si>
  <si>
    <t>Gesperrt</t>
  </si>
  <si>
    <t>*Eros von der Römerau 2261147, weiter beachten</t>
  </si>
  <si>
    <t>*Yuri vom Osterberger-Land 2277272</t>
  </si>
  <si>
    <t>*Uric von der Piste Trophe 2273879</t>
  </si>
  <si>
    <t>*Tim von Fidelius 2281366</t>
  </si>
  <si>
    <t>Siehe auch Zigo Regina Pacis: Rieker/Häussler</t>
  </si>
  <si>
    <t>Arre vom Hühnegrab 2280805</t>
  </si>
  <si>
    <t>J. Kranicz, Schöningerstr. 1, 33129 Delbrück</t>
  </si>
  <si>
    <t>(*)Hugh vom Eichenplatz 2279409</t>
  </si>
  <si>
    <t>Eldorado vom Türkenkopf 2272470</t>
  </si>
  <si>
    <t>P. Giele, Przechod Nr. 231, PL-48-324 Woj O</t>
  </si>
  <si>
    <t>*Gucci vom Elbe-Saale-Winkel 2278863</t>
  </si>
  <si>
    <t>*Simmerl vom Waldwinkel 2235485</t>
  </si>
  <si>
    <t>*Ulivo del Rione Antico 2277326</t>
  </si>
  <si>
    <t>H. Hohmann, Schulstr. 71, 75438 Knittlingen</t>
  </si>
  <si>
    <t>*Vasko vom Thalberger Land 2271991</t>
  </si>
  <si>
    <t>H. Keil, Schulstr. 3, 04924 Thalberg</t>
  </si>
  <si>
    <t>Beachten Cronos del Seprio/Klaus Sievers</t>
  </si>
  <si>
    <t>Beachten: Thor von der Baiertalerstraße/Manser</t>
  </si>
  <si>
    <t>Beachten: Marlo von Baccara/Tacke Horst-Peter &amp; Lowat Uwe</t>
  </si>
  <si>
    <t>Team Leiksaid Kapitan 2302918 IPO1</t>
  </si>
  <si>
    <t>K. Sievers, Brunner Weg 3, 85095 Denkendorf-Dörndorf</t>
  </si>
  <si>
    <t>*Jehu Primo Grande 2300295 IPO1</t>
  </si>
  <si>
    <t>Beachten: Adidas Super Agent &amp; Bad Boll Super Agent BCU 166-027408, 15.06.13, Horst Schott; *Sensen Mann Yokon</t>
  </si>
  <si>
    <t>T. Kopp, Landweg 2, 19386 Vietlübbe &amp; Alfons Schwarz</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</si>
</sst>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 #,##0_ ;_ &quot;€&quot;\ * \-#,##0_ ;_ &quot;€&quot;\ * &quot;-&quot;_ ;_ @_ "/>
    <numFmt numFmtId="164" formatCode="_-&quot;€&quot;\ * #,##0_-;_-&quot;€&quot;\ * #,##0\-;_-&quot;€&quot;\ * &quot;-&quot;_-;_-@_-"/>
    <numFmt numFmtId="165" formatCode="0.0%"/>
    <numFmt numFmtId="166" formatCode="&quot;€&quot;\ #,##0_-"/>
  </numFmts>
  <fonts count="32" x14ac:knownFonts="1">
    <font>
      <sz val="11"/>
      <color theme="1"/>
      <name val="Calibri"/>
      <family val="2"/>
      <scheme val="minor"/>
    </font>
    <font>
      <b/>
      <sz val="8"/>
      <color indexed="81"/>
      <name val="Tahoma"/>
      <family val="2"/>
    </font>
    <font>
      <sz val="8"/>
      <color indexed="81"/>
      <name val="Tahoma"/>
      <family val="2"/>
    </font>
    <font>
      <b/>
      <sz val="8"/>
      <color indexed="81"/>
      <name val="Tahoma"/>
      <charset val="1"/>
    </font>
    <font>
      <sz val="8"/>
      <color indexed="81"/>
      <name val="Tahoma"/>
      <charset val="1"/>
    </font>
    <font>
      <b/>
      <sz val="9"/>
      <color rgb="FFC00000"/>
      <name val="Calibri"/>
      <family val="2"/>
      <scheme val="minor"/>
    </font>
    <font>
      <sz val="9"/>
      <color theme="1"/>
      <name val="Calibri"/>
      <family val="2"/>
      <scheme val="minor"/>
    </font>
    <font>
      <sz val="9"/>
      <color rgb="FF0000FF"/>
      <name val="Calibri"/>
      <family val="2"/>
      <scheme val="minor"/>
    </font>
    <font>
      <sz val="9"/>
      <color rgb="FFC00000"/>
      <name val="Calibri"/>
      <family val="2"/>
      <scheme val="minor"/>
    </font>
    <font>
      <b/>
      <sz val="9"/>
      <color rgb="FF0000FF"/>
      <name val="Calibri"/>
      <family val="2"/>
      <scheme val="minor"/>
    </font>
    <font>
      <b/>
      <sz val="9"/>
      <color theme="5" tint="-0.249977111117893"/>
      <name val="Calibri"/>
      <family val="2"/>
      <scheme val="minor"/>
    </font>
    <font>
      <b/>
      <sz val="9"/>
      <color theme="1"/>
      <name val="Calibri"/>
      <family val="2"/>
      <scheme val="minor"/>
    </font>
    <font>
      <b/>
      <sz val="9"/>
      <color rgb="FFFF0000"/>
      <name val="Calibri"/>
      <family val="2"/>
      <scheme val="minor"/>
    </font>
    <font>
      <sz val="9"/>
      <color rgb="FFFF0000"/>
      <name val="Calibri"/>
      <family val="2"/>
      <scheme val="minor"/>
    </font>
    <font>
      <sz val="9"/>
      <name val="Calibri"/>
      <family val="2"/>
      <scheme val="minor"/>
    </font>
    <font>
      <b/>
      <sz val="9"/>
      <name val="Calibri"/>
      <family val="2"/>
      <scheme val="minor"/>
    </font>
    <font>
      <sz val="9"/>
      <color rgb="FF00B0F0"/>
      <name val="Calibri"/>
      <family val="2"/>
      <scheme val="minor"/>
    </font>
    <font>
      <sz val="9"/>
      <color theme="8" tint="-0.249977111117893"/>
      <name val="Calibri"/>
      <family val="2"/>
      <scheme val="minor"/>
    </font>
    <font>
      <sz val="9"/>
      <color rgb="FF82796E"/>
      <name val="Arial"/>
      <family val="2"/>
    </font>
    <font>
      <sz val="9"/>
      <color theme="4" tint="0.39997558519241921"/>
      <name val="Calibri"/>
      <family val="2"/>
      <scheme val="minor"/>
    </font>
    <font>
      <b/>
      <sz val="9"/>
      <color theme="4" tint="0.39997558519241921"/>
      <name val="Calibri"/>
      <family val="2"/>
      <scheme val="minor"/>
    </font>
    <font>
      <b/>
      <sz val="9"/>
      <color rgb="FF0000FF"/>
      <name val="Calibri"/>
      <family val="2"/>
    </font>
    <font>
      <sz val="9"/>
      <color rgb="FF00B050"/>
      <name val="Calibri"/>
      <family val="2"/>
      <scheme val="minor"/>
    </font>
    <font>
      <b/>
      <sz val="11"/>
      <color rgb="FFC00000"/>
      <name val="Calibri"/>
      <family val="2"/>
      <scheme val="minor"/>
    </font>
    <font>
      <b/>
      <sz val="11"/>
      <color rgb="FFFF0000"/>
      <name val="Calibri"/>
      <family val="2"/>
      <scheme val="minor"/>
    </font>
    <font>
      <sz val="9"/>
      <color theme="9" tint="-0.249977111117893"/>
      <name val="Calibri"/>
      <family val="2"/>
      <scheme val="minor"/>
    </font>
    <font>
      <b/>
      <sz val="9"/>
      <color indexed="81"/>
      <name val="Tahoma"/>
      <family val="2"/>
    </font>
    <font>
      <sz val="9"/>
      <color indexed="81"/>
      <name val="Tahoma"/>
      <charset val="1"/>
    </font>
    <font>
      <b/>
      <sz val="9"/>
      <color indexed="81"/>
      <name val="Tahoma"/>
      <charset val="1"/>
    </font>
    <font>
      <b/>
      <sz val="9"/>
      <color rgb="FFFF0000"/>
      <name val="Calibri"/>
      <family val="2"/>
    </font>
    <font>
      <sz val="9"/>
      <color indexed="81"/>
      <name val="Tahoma"/>
      <family val="2"/>
    </font>
    <font>
      <b/>
      <sz val="11"/>
      <color rgb="FF0000FF"/>
      <name val="Calibri"/>
      <family val="2"/>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35">
    <xf numFmtId="0" fontId="0" fillId="0" borderId="0" xfId="0"/>
    <xf numFmtId="0" fontId="5" fillId="0" borderId="1" xfId="0" applyFont="1" applyBorder="1" applyAlignment="1">
      <alignment horizontal="center"/>
    </xf>
    <xf numFmtId="0" fontId="6" fillId="0" borderId="2" xfId="0" applyFont="1" applyBorder="1"/>
    <xf numFmtId="3" fontId="5" fillId="0" borderId="1" xfId="0" applyNumberFormat="1" applyFont="1" applyBorder="1" applyAlignment="1">
      <alignment horizontal="center"/>
    </xf>
    <xf numFmtId="0" fontId="7" fillId="0" borderId="0" xfId="0" applyFont="1" applyBorder="1"/>
    <xf numFmtId="0" fontId="9" fillId="0" borderId="2" xfId="0" applyFont="1" applyBorder="1"/>
    <xf numFmtId="0" fontId="10" fillId="0" borderId="0" xfId="0" applyFont="1" applyBorder="1"/>
    <xf numFmtId="0" fontId="6" fillId="0" borderId="0" xfId="0" applyFont="1"/>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0" xfId="0" applyFont="1" applyAlignment="1">
      <alignment horizontal="center"/>
    </xf>
    <xf numFmtId="0" fontId="6" fillId="0" borderId="9" xfId="0" applyFont="1" applyBorder="1"/>
    <xf numFmtId="0" fontId="6" fillId="0" borderId="0" xfId="0" applyFont="1" applyBorder="1" applyAlignment="1">
      <alignment horizontal="center"/>
    </xf>
    <xf numFmtId="0" fontId="6" fillId="0" borderId="0" xfId="0" applyFont="1" applyAlignment="1">
      <alignment horizontal="center"/>
    </xf>
    <xf numFmtId="0" fontId="12" fillId="0" borderId="0" xfId="0" applyFont="1" applyAlignment="1">
      <alignment horizontal="center"/>
    </xf>
    <xf numFmtId="0" fontId="12" fillId="0" borderId="10" xfId="0" applyFont="1" applyBorder="1" applyAlignment="1">
      <alignment horizontal="center"/>
    </xf>
    <xf numFmtId="0" fontId="11" fillId="0" borderId="0" xfId="0" applyFont="1" applyAlignment="1">
      <alignment horizontal="center"/>
    </xf>
    <xf numFmtId="0" fontId="11" fillId="0" borderId="10" xfId="0" applyFont="1" applyBorder="1" applyAlignment="1">
      <alignment horizontal="center"/>
    </xf>
    <xf numFmtId="0" fontId="6" fillId="0" borderId="11" xfId="0" applyFont="1" applyBorder="1"/>
    <xf numFmtId="0" fontId="11" fillId="0" borderId="11" xfId="0" applyFont="1" applyBorder="1" applyAlignment="1">
      <alignment horizontal="center"/>
    </xf>
    <xf numFmtId="0" fontId="10" fillId="0" borderId="0" xfId="0" applyFont="1" applyBorder="1" applyAlignment="1">
      <alignment horizontal="center"/>
    </xf>
    <xf numFmtId="0" fontId="14" fillId="0" borderId="11" xfId="0" applyFont="1" applyBorder="1"/>
    <xf numFmtId="0" fontId="14" fillId="0" borderId="0" xfId="0" applyFont="1" applyBorder="1" applyAlignment="1">
      <alignment horizontal="center"/>
    </xf>
    <xf numFmtId="0" fontId="15" fillId="0" borderId="0" xfId="0" applyFont="1" applyBorder="1" applyAlignment="1">
      <alignment horizontal="center"/>
    </xf>
    <xf numFmtId="0" fontId="6" fillId="0" borderId="0" xfId="0" applyFont="1" applyBorder="1"/>
    <xf numFmtId="0" fontId="11" fillId="0" borderId="0" xfId="0" applyFont="1" applyBorder="1" applyAlignment="1">
      <alignment horizontal="center"/>
    </xf>
    <xf numFmtId="0" fontId="7" fillId="0" borderId="11" xfId="0" applyFont="1" applyBorder="1"/>
    <xf numFmtId="0" fontId="6" fillId="0" borderId="2" xfId="0" applyFont="1" applyBorder="1" applyAlignment="1">
      <alignment horizontal="center"/>
    </xf>
    <xf numFmtId="0" fontId="6" fillId="0" borderId="8" xfId="0" applyFont="1" applyBorder="1" applyAlignment="1">
      <alignment horizontal="center"/>
    </xf>
    <xf numFmtId="0" fontId="11" fillId="0" borderId="8" xfId="0" applyFont="1" applyBorder="1" applyAlignment="1">
      <alignment horizontal="center"/>
    </xf>
    <xf numFmtId="0" fontId="11" fillId="0" borderId="5" xfId="0" applyFont="1" applyBorder="1" applyAlignment="1">
      <alignment horizontal="center"/>
    </xf>
    <xf numFmtId="0" fontId="11" fillId="0" borderId="7" xfId="0" applyFont="1" applyBorder="1" applyAlignment="1">
      <alignment horizontal="center"/>
    </xf>
    <xf numFmtId="0" fontId="6" fillId="0" borderId="13" xfId="0" applyFont="1" applyBorder="1"/>
    <xf numFmtId="0" fontId="6" fillId="0" borderId="4" xfId="0" applyFont="1" applyBorder="1" applyAlignment="1">
      <alignment horizontal="center"/>
    </xf>
    <xf numFmtId="0" fontId="11" fillId="0" borderId="4" xfId="0" applyFont="1" applyBorder="1" applyAlignment="1">
      <alignment horizontal="center"/>
    </xf>
    <xf numFmtId="0" fontId="11" fillId="0" borderId="12" xfId="0" applyFont="1" applyBorder="1" applyAlignment="1">
      <alignment horizontal="center"/>
    </xf>
    <xf numFmtId="0" fontId="5" fillId="0" borderId="0" xfId="0" applyFont="1" applyAlignment="1">
      <alignment horizontal="center"/>
    </xf>
    <xf numFmtId="3" fontId="5" fillId="0" borderId="10" xfId="0" applyNumberFormat="1"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17" fillId="0" borderId="2" xfId="0" applyFont="1" applyBorder="1" applyAlignment="1">
      <alignment horizontal="center"/>
    </xf>
    <xf numFmtId="0" fontId="11" fillId="0" borderId="2" xfId="0" applyFont="1" applyBorder="1" applyAlignment="1">
      <alignment horizontal="center"/>
    </xf>
    <xf numFmtId="0" fontId="11" fillId="0" borderId="1" xfId="0" applyFont="1" applyBorder="1" applyAlignment="1">
      <alignment horizontal="center"/>
    </xf>
    <xf numFmtId="3" fontId="11" fillId="0" borderId="5" xfId="0" applyNumberFormat="1" applyFont="1" applyBorder="1" applyAlignment="1">
      <alignment horizontal="center"/>
    </xf>
    <xf numFmtId="0" fontId="11" fillId="0" borderId="6" xfId="0" applyFont="1" applyBorder="1" applyAlignment="1">
      <alignment horizontal="center"/>
    </xf>
    <xf numFmtId="0" fontId="11" fillId="0" borderId="0" xfId="0" applyFont="1"/>
    <xf numFmtId="0" fontId="6" fillId="0" borderId="10" xfId="0" applyFont="1" applyBorder="1" applyAlignment="1">
      <alignment horizontal="center"/>
    </xf>
    <xf numFmtId="0" fontId="11" fillId="0" borderId="14" xfId="0" applyFont="1" applyBorder="1" applyAlignment="1">
      <alignment horizontal="center"/>
    </xf>
    <xf numFmtId="3" fontId="11" fillId="0" borderId="3" xfId="0" applyNumberFormat="1" applyFont="1" applyBorder="1" applyAlignment="1">
      <alignment horizontal="right"/>
    </xf>
    <xf numFmtId="3" fontId="11" fillId="0" borderId="14" xfId="0" applyNumberFormat="1" applyFont="1" applyBorder="1" applyAlignment="1">
      <alignment horizontal="center"/>
    </xf>
    <xf numFmtId="3" fontId="11" fillId="0" borderId="10" xfId="0" applyNumberFormat="1" applyFont="1" applyBorder="1" applyAlignment="1">
      <alignment horizontal="right"/>
    </xf>
    <xf numFmtId="0" fontId="9" fillId="0" borderId="7" xfId="0" applyFont="1" applyBorder="1" applyAlignment="1">
      <alignment horizontal="center"/>
    </xf>
    <xf numFmtId="0" fontId="5" fillId="0" borderId="3" xfId="0" applyFont="1" applyBorder="1" applyAlignment="1">
      <alignment horizontal="center"/>
    </xf>
    <xf numFmtId="3" fontId="5" fillId="0" borderId="7" xfId="0" applyNumberFormat="1" applyFont="1" applyBorder="1" applyAlignment="1">
      <alignment horizontal="right"/>
    </xf>
    <xf numFmtId="0" fontId="9" fillId="0" borderId="1" xfId="0" applyFont="1" applyBorder="1" applyAlignment="1">
      <alignment horizontal="center"/>
    </xf>
    <xf numFmtId="0" fontId="12" fillId="0" borderId="0" xfId="0" applyFont="1" applyBorder="1" applyAlignment="1">
      <alignment horizontal="center"/>
    </xf>
    <xf numFmtId="0" fontId="6" fillId="0" borderId="5" xfId="0" applyFont="1" applyBorder="1" applyAlignment="1">
      <alignment horizontal="center"/>
    </xf>
    <xf numFmtId="0" fontId="11" fillId="0" borderId="2" xfId="0" applyFont="1" applyBorder="1"/>
    <xf numFmtId="0" fontId="11" fillId="0" borderId="5" xfId="0" applyFont="1" applyBorder="1"/>
    <xf numFmtId="0" fontId="13" fillId="0" borderId="0" xfId="0" applyFont="1"/>
    <xf numFmtId="0" fontId="12" fillId="0" borderId="14" xfId="0" applyFont="1" applyBorder="1" applyAlignment="1">
      <alignment horizontal="center"/>
    </xf>
    <xf numFmtId="3" fontId="11" fillId="0" borderId="14" xfId="0" applyNumberFormat="1" applyFont="1" applyBorder="1" applyAlignment="1">
      <alignment horizontal="right"/>
    </xf>
    <xf numFmtId="0" fontId="14" fillId="0" borderId="0" xfId="0" applyFont="1"/>
    <xf numFmtId="3" fontId="11" fillId="0" borderId="11" xfId="0" applyNumberFormat="1" applyFont="1" applyBorder="1" applyAlignment="1">
      <alignment horizontal="center"/>
    </xf>
    <xf numFmtId="0" fontId="12" fillId="0" borderId="0" xfId="0" applyFont="1"/>
    <xf numFmtId="3" fontId="11" fillId="0" borderId="5" xfId="0" applyNumberFormat="1" applyFont="1" applyBorder="1" applyAlignment="1">
      <alignment horizontal="right"/>
    </xf>
    <xf numFmtId="3" fontId="5" fillId="0" borderId="7" xfId="0" applyNumberFormat="1" applyFont="1" applyBorder="1"/>
    <xf numFmtId="0" fontId="11" fillId="0" borderId="3" xfId="0" applyFont="1" applyBorder="1" applyAlignment="1">
      <alignment horizontal="center"/>
    </xf>
    <xf numFmtId="3" fontId="11" fillId="0" borderId="3" xfId="0" applyNumberFormat="1" applyFont="1" applyBorder="1" applyAlignment="1">
      <alignment horizontal="center"/>
    </xf>
    <xf numFmtId="0" fontId="12" fillId="0" borderId="3" xfId="0" applyFont="1" applyBorder="1" applyAlignment="1">
      <alignment horizontal="center"/>
    </xf>
    <xf numFmtId="3" fontId="5" fillId="0" borderId="5" xfId="0" applyNumberFormat="1" applyFont="1" applyBorder="1" applyAlignment="1">
      <alignment horizontal="right"/>
    </xf>
    <xf numFmtId="0" fontId="11" fillId="0" borderId="9" xfId="0" applyFont="1" applyBorder="1" applyAlignment="1">
      <alignment horizontal="center"/>
    </xf>
    <xf numFmtId="0" fontId="15" fillId="0" borderId="7" xfId="0" applyFont="1" applyBorder="1" applyAlignment="1">
      <alignment horizontal="center"/>
    </xf>
    <xf numFmtId="0" fontId="12" fillId="0" borderId="10" xfId="0" applyFont="1" applyBorder="1"/>
    <xf numFmtId="0" fontId="13" fillId="0" borderId="0" xfId="0" applyFont="1" applyBorder="1"/>
    <xf numFmtId="0" fontId="9" fillId="0" borderId="5" xfId="0" applyFont="1" applyBorder="1" applyAlignment="1">
      <alignment horizontal="center"/>
    </xf>
    <xf numFmtId="3" fontId="11" fillId="0" borderId="10" xfId="0" applyNumberFormat="1" applyFont="1" applyBorder="1" applyAlignment="1">
      <alignment horizontal="center"/>
    </xf>
    <xf numFmtId="0" fontId="6" fillId="0" borderId="1" xfId="0" applyFont="1" applyBorder="1"/>
    <xf numFmtId="0" fontId="6" fillId="0" borderId="4" xfId="0" applyFont="1" applyBorder="1"/>
    <xf numFmtId="0" fontId="12" fillId="0" borderId="8" xfId="0" applyFont="1" applyBorder="1" applyAlignment="1">
      <alignment horizontal="center"/>
    </xf>
    <xf numFmtId="3" fontId="11" fillId="0" borderId="1" xfId="0" applyNumberFormat="1" applyFont="1" applyBorder="1" applyAlignment="1">
      <alignment horizontal="center"/>
    </xf>
    <xf numFmtId="0" fontId="15" fillId="0" borderId="0" xfId="0" applyFont="1"/>
    <xf numFmtId="0" fontId="15" fillId="0" borderId="10" xfId="0" applyFont="1" applyBorder="1"/>
    <xf numFmtId="3" fontId="11" fillId="0" borderId="15" xfId="0" applyNumberFormat="1" applyFont="1" applyBorder="1" applyAlignment="1">
      <alignment horizontal="right"/>
    </xf>
    <xf numFmtId="0" fontId="11" fillId="0" borderId="15" xfId="0" applyFont="1" applyBorder="1" applyAlignment="1">
      <alignment horizontal="center"/>
    </xf>
    <xf numFmtId="3" fontId="11" fillId="0" borderId="13" xfId="0" applyNumberFormat="1" applyFont="1" applyBorder="1" applyAlignment="1">
      <alignment horizontal="center"/>
    </xf>
    <xf numFmtId="0" fontId="15" fillId="0" borderId="2" xfId="0" applyFont="1" applyBorder="1" applyAlignment="1">
      <alignment horizontal="center"/>
    </xf>
    <xf numFmtId="0" fontId="15" fillId="0" borderId="0" xfId="0" applyFont="1" applyBorder="1"/>
    <xf numFmtId="0" fontId="12" fillId="0" borderId="2" xfId="0" applyFont="1" applyBorder="1" applyAlignment="1">
      <alignment horizontal="center"/>
    </xf>
    <xf numFmtId="0" fontId="6" fillId="0" borderId="10" xfId="0" applyFont="1" applyBorder="1"/>
    <xf numFmtId="0" fontId="18" fillId="0" borderId="0" xfId="0" applyFont="1"/>
    <xf numFmtId="0" fontId="6" fillId="0" borderId="12" xfId="0" applyFont="1" applyBorder="1" applyAlignment="1">
      <alignment horizontal="center"/>
    </xf>
    <xf numFmtId="0" fontId="6" fillId="0" borderId="6" xfId="0" applyFont="1" applyBorder="1"/>
    <xf numFmtId="0" fontId="6" fillId="0" borderId="5" xfId="0" applyFont="1" applyBorder="1"/>
    <xf numFmtId="0" fontId="15" fillId="0" borderId="1" xfId="0" applyFont="1" applyBorder="1" applyAlignment="1">
      <alignment horizontal="center"/>
    </xf>
    <xf numFmtId="0" fontId="7" fillId="0" borderId="9" xfId="0" applyFont="1" applyBorder="1"/>
    <xf numFmtId="3" fontId="11" fillId="0" borderId="0" xfId="0" applyNumberFormat="1" applyFont="1" applyBorder="1" applyAlignment="1">
      <alignment horizontal="right"/>
    </xf>
    <xf numFmtId="0" fontId="12" fillId="0" borderId="4" xfId="0" applyFont="1" applyBorder="1"/>
    <xf numFmtId="0" fontId="19" fillId="0" borderId="0" xfId="0" applyFont="1" applyBorder="1" applyAlignment="1">
      <alignment horizontal="right"/>
    </xf>
    <xf numFmtId="0" fontId="19" fillId="0" borderId="0" xfId="0" applyFont="1" applyBorder="1" applyAlignment="1">
      <alignment horizontal="center"/>
    </xf>
    <xf numFmtId="3" fontId="19" fillId="0" borderId="0" xfId="0" applyNumberFormat="1" applyFont="1" applyBorder="1" applyAlignment="1">
      <alignment horizontal="center"/>
    </xf>
    <xf numFmtId="3" fontId="20" fillId="0" borderId="0" xfId="0" applyNumberFormat="1" applyFont="1" applyBorder="1" applyAlignment="1">
      <alignment horizontal="center"/>
    </xf>
    <xf numFmtId="0" fontId="8" fillId="0" borderId="7" xfId="0" applyFont="1" applyBorder="1"/>
    <xf numFmtId="0" fontId="8" fillId="0" borderId="8" xfId="0" applyFont="1" applyBorder="1"/>
    <xf numFmtId="0" fontId="10" fillId="0" borderId="8" xfId="0" applyFont="1" applyBorder="1" applyAlignment="1">
      <alignment horizontal="center"/>
    </xf>
    <xf numFmtId="0" fontId="10" fillId="0" borderId="3" xfId="0" applyFont="1" applyBorder="1" applyAlignment="1">
      <alignment horizontal="center"/>
    </xf>
    <xf numFmtId="166" fontId="10" fillId="0" borderId="7" xfId="0" applyNumberFormat="1" applyFont="1" applyBorder="1" applyAlignment="1">
      <alignment horizontal="center"/>
    </xf>
    <xf numFmtId="0" fontId="15" fillId="0" borderId="8" xfId="0" applyFont="1" applyBorder="1" applyAlignment="1">
      <alignment horizontal="center"/>
    </xf>
    <xf numFmtId="166" fontId="5" fillId="0" borderId="3" xfId="0" applyNumberFormat="1" applyFont="1" applyBorder="1" applyAlignment="1">
      <alignment horizontal="center"/>
    </xf>
    <xf numFmtId="0" fontId="8" fillId="0" borderId="10" xfId="0" applyFont="1" applyBorder="1"/>
    <xf numFmtId="0" fontId="8" fillId="0" borderId="0" xfId="0" applyFont="1" applyBorder="1"/>
    <xf numFmtId="0" fontId="10" fillId="0" borderId="14" xfId="0" applyFont="1" applyBorder="1" applyAlignment="1">
      <alignment horizontal="center"/>
    </xf>
    <xf numFmtId="166" fontId="10" fillId="0" borderId="14" xfId="0" applyNumberFormat="1" applyFont="1" applyBorder="1" applyAlignment="1">
      <alignment horizontal="center"/>
    </xf>
    <xf numFmtId="0" fontId="5" fillId="0" borderId="14" xfId="0" applyFont="1" applyBorder="1" applyAlignment="1">
      <alignment horizontal="center"/>
    </xf>
    <xf numFmtId="166" fontId="5" fillId="0" borderId="14" xfId="0" applyNumberFormat="1" applyFont="1" applyBorder="1" applyAlignment="1">
      <alignment horizontal="center"/>
    </xf>
    <xf numFmtId="166" fontId="10" fillId="0" borderId="10" xfId="0" applyNumberFormat="1" applyFont="1" applyBorder="1" applyAlignment="1">
      <alignment horizontal="center"/>
    </xf>
    <xf numFmtId="0" fontId="5" fillId="0" borderId="10" xfId="0" applyFont="1" applyBorder="1"/>
    <xf numFmtId="0" fontId="5" fillId="0" borderId="0" xfId="0" applyFont="1" applyBorder="1"/>
    <xf numFmtId="0" fontId="16" fillId="0" borderId="10" xfId="0" applyFont="1" applyBorder="1"/>
    <xf numFmtId="0" fontId="16" fillId="0" borderId="0" xfId="0" applyFont="1" applyBorder="1"/>
    <xf numFmtId="0" fontId="14" fillId="0" borderId="10" xfId="0" applyFont="1" applyBorder="1"/>
    <xf numFmtId="0" fontId="14" fillId="0" borderId="0" xfId="0" applyFont="1" applyBorder="1"/>
    <xf numFmtId="0" fontId="13" fillId="0" borderId="10" xfId="0" applyFont="1" applyBorder="1"/>
    <xf numFmtId="0" fontId="7" fillId="0" borderId="10" xfId="0" applyFont="1" applyBorder="1"/>
    <xf numFmtId="0" fontId="10" fillId="0" borderId="15" xfId="0" applyFont="1" applyBorder="1" applyAlignment="1">
      <alignment horizontal="center"/>
    </xf>
    <xf numFmtId="0" fontId="5" fillId="0" borderId="15" xfId="0" applyFont="1" applyBorder="1" applyAlignment="1">
      <alignment horizontal="center"/>
    </xf>
    <xf numFmtId="166" fontId="5" fillId="0" borderId="15" xfId="0" applyNumberFormat="1" applyFont="1" applyBorder="1" applyAlignment="1">
      <alignment horizontal="center"/>
    </xf>
    <xf numFmtId="0" fontId="12" fillId="0" borderId="1" xfId="0" applyFont="1" applyBorder="1" applyAlignment="1">
      <alignment horizontal="center"/>
    </xf>
    <xf numFmtId="3" fontId="21" fillId="0" borderId="5" xfId="0" applyNumberFormat="1" applyFont="1" applyBorder="1" applyAlignment="1">
      <alignment horizontal="center"/>
    </xf>
    <xf numFmtId="3" fontId="21" fillId="0" borderId="1" xfId="0" applyNumberFormat="1" applyFont="1" applyBorder="1" applyAlignment="1">
      <alignment horizontal="center"/>
    </xf>
    <xf numFmtId="0" fontId="5" fillId="0" borderId="0" xfId="0" applyFont="1" applyAlignment="1">
      <alignment horizontal="left"/>
    </xf>
    <xf numFmtId="3" fontId="12" fillId="0" borderId="1" xfId="0" applyNumberFormat="1" applyFont="1" applyBorder="1" applyAlignment="1">
      <alignment horizontal="center"/>
    </xf>
    <xf numFmtId="3" fontId="9" fillId="0" borderId="5" xfId="0" applyNumberFormat="1" applyFont="1" applyBorder="1" applyAlignment="1">
      <alignment horizontal="center"/>
    </xf>
    <xf numFmtId="3" fontId="9" fillId="0" borderId="1" xfId="0" applyNumberFormat="1" applyFont="1" applyBorder="1" applyAlignment="1">
      <alignment horizontal="center"/>
    </xf>
    <xf numFmtId="3" fontId="12" fillId="0" borderId="5" xfId="0" applyNumberFormat="1" applyFont="1" applyBorder="1" applyAlignment="1">
      <alignment horizontal="center"/>
    </xf>
    <xf numFmtId="0" fontId="12" fillId="0" borderId="5" xfId="0" applyFont="1" applyBorder="1" applyAlignment="1">
      <alignment horizontal="center"/>
    </xf>
    <xf numFmtId="165" fontId="5" fillId="0" borderId="1" xfId="0" applyNumberFormat="1" applyFont="1" applyBorder="1" applyAlignment="1">
      <alignment horizontal="center"/>
    </xf>
    <xf numFmtId="165" fontId="12" fillId="0" borderId="1" xfId="0" applyNumberFormat="1" applyFont="1" applyBorder="1" applyAlignment="1">
      <alignment horizontal="center"/>
    </xf>
    <xf numFmtId="3" fontId="9" fillId="0" borderId="0" xfId="0" applyNumberFormat="1" applyFont="1" applyBorder="1" applyAlignment="1">
      <alignment horizontal="right"/>
    </xf>
    <xf numFmtId="10" fontId="11" fillId="0" borderId="0" xfId="0" applyNumberFormat="1" applyFont="1" applyBorder="1" applyAlignment="1">
      <alignment horizontal="right"/>
    </xf>
    <xf numFmtId="3" fontId="11" fillId="0" borderId="0" xfId="0" applyNumberFormat="1" applyFont="1" applyAlignment="1">
      <alignment horizontal="right"/>
    </xf>
    <xf numFmtId="0" fontId="13" fillId="0" borderId="0" xfId="0" applyFont="1" applyBorder="1" applyAlignment="1">
      <alignment horizontal="center"/>
    </xf>
    <xf numFmtId="0" fontId="22" fillId="0" borderId="0" xfId="0" applyFont="1" applyBorder="1"/>
    <xf numFmtId="3" fontId="11" fillId="0" borderId="0" xfId="0" applyNumberFormat="1" applyFont="1" applyBorder="1" applyAlignment="1">
      <alignment horizontal="center"/>
    </xf>
    <xf numFmtId="0" fontId="15" fillId="0" borderId="3" xfId="0" applyFont="1" applyBorder="1" applyAlignment="1">
      <alignment horizontal="center"/>
    </xf>
    <xf numFmtId="0" fontId="15" fillId="0" borderId="14" xfId="0" applyFont="1" applyBorder="1" applyAlignment="1">
      <alignment horizontal="center"/>
    </xf>
    <xf numFmtId="0" fontId="9" fillId="0" borderId="0" xfId="0" applyFont="1" applyBorder="1"/>
    <xf numFmtId="0" fontId="9" fillId="0" borderId="0" xfId="0" applyFont="1" applyAlignment="1">
      <alignment horizontal="center"/>
    </xf>
    <xf numFmtId="0" fontId="0" fillId="0" borderId="0" xfId="0" applyFont="1"/>
    <xf numFmtId="0" fontId="5" fillId="0" borderId="5" xfId="0" applyFont="1" applyBorder="1" applyAlignment="1">
      <alignment horizontal="center" vertical="center"/>
    </xf>
    <xf numFmtId="0" fontId="12" fillId="0" borderId="4" xfId="0" applyFont="1" applyBorder="1" applyAlignment="1">
      <alignment horizontal="center"/>
    </xf>
    <xf numFmtId="0" fontId="12" fillId="0" borderId="12" xfId="0" applyFont="1" applyBorder="1" applyAlignment="1">
      <alignment horizontal="center"/>
    </xf>
    <xf numFmtId="0" fontId="13" fillId="0" borderId="0" xfId="0" applyFont="1" applyAlignment="1">
      <alignment wrapText="1"/>
    </xf>
    <xf numFmtId="166" fontId="10" fillId="0" borderId="3" xfId="0" applyNumberFormat="1" applyFont="1" applyBorder="1" applyAlignment="1">
      <alignment horizontal="center"/>
    </xf>
    <xf numFmtId="166" fontId="7" fillId="0" borderId="0" xfId="0" applyNumberFormat="1" applyFont="1"/>
    <xf numFmtId="0" fontId="25" fillId="0" borderId="10" xfId="0" applyFont="1" applyBorder="1"/>
    <xf numFmtId="0" fontId="25" fillId="0" borderId="0" xfId="0" applyFont="1" applyBorder="1"/>
    <xf numFmtId="0" fontId="9" fillId="0" borderId="10" xfId="0" applyFont="1" applyBorder="1"/>
    <xf numFmtId="0" fontId="9" fillId="0" borderId="0" xfId="0" applyFont="1" applyBorder="1" applyAlignment="1">
      <alignment wrapText="1"/>
    </xf>
    <xf numFmtId="0" fontId="5" fillId="0" borderId="0" xfId="0" applyFont="1" applyBorder="1" applyAlignment="1">
      <alignment horizontal="center"/>
    </xf>
    <xf numFmtId="0" fontId="15" fillId="0" borderId="10" xfId="0" applyFont="1" applyBorder="1" applyAlignment="1">
      <alignment horizontal="center"/>
    </xf>
    <xf numFmtId="0" fontId="12" fillId="0" borderId="0" xfId="0" applyFont="1" applyBorder="1"/>
    <xf numFmtId="3" fontId="11" fillId="0" borderId="7" xfId="0" applyNumberFormat="1" applyFont="1" applyBorder="1" applyAlignment="1">
      <alignment horizontal="right"/>
    </xf>
    <xf numFmtId="0" fontId="5" fillId="0" borderId="8" xfId="0" applyFont="1" applyBorder="1"/>
    <xf numFmtId="0" fontId="13" fillId="0" borderId="11" xfId="0" applyFont="1" applyBorder="1"/>
    <xf numFmtId="3" fontId="12" fillId="0" borderId="14" xfId="0" applyNumberFormat="1" applyFont="1" applyBorder="1" applyAlignment="1">
      <alignment horizontal="center"/>
    </xf>
    <xf numFmtId="0" fontId="9" fillId="0" borderId="10" xfId="0" applyFont="1" applyBorder="1" applyAlignment="1">
      <alignment horizontal="center"/>
    </xf>
    <xf numFmtId="0" fontId="9" fillId="0" borderId="0" xfId="0" applyFont="1" applyBorder="1" applyAlignment="1">
      <alignment horizontal="center"/>
    </xf>
    <xf numFmtId="164" fontId="6" fillId="0" borderId="0" xfId="0" applyNumberFormat="1" applyFont="1" applyBorder="1"/>
    <xf numFmtId="164" fontId="9" fillId="0" borderId="9" xfId="0" applyNumberFormat="1" applyFont="1" applyBorder="1" applyAlignment="1">
      <alignment horizontal="center"/>
    </xf>
    <xf numFmtId="164" fontId="9" fillId="0" borderId="11" xfId="0" applyNumberFormat="1" applyFont="1" applyBorder="1" applyAlignment="1">
      <alignment horizontal="center"/>
    </xf>
    <xf numFmtId="164" fontId="9" fillId="0" borderId="13" xfId="0" applyNumberFormat="1" applyFont="1" applyBorder="1" applyAlignment="1">
      <alignment horizontal="center"/>
    </xf>
    <xf numFmtId="0" fontId="5" fillId="0" borderId="3" xfId="0" applyFont="1" applyBorder="1" applyAlignment="1">
      <alignment horizontal="center" vertical="center"/>
    </xf>
    <xf numFmtId="0" fontId="5" fillId="0" borderId="3" xfId="0" applyFont="1" applyBorder="1" applyAlignment="1">
      <alignment horizontal="left" vertical="center"/>
    </xf>
    <xf numFmtId="3" fontId="5" fillId="0" borderId="3" xfId="0" applyNumberFormat="1" applyFont="1" applyBorder="1" applyAlignment="1">
      <alignment horizontal="center" vertical="center"/>
    </xf>
    <xf numFmtId="164" fontId="5" fillId="0" borderId="3" xfId="0" applyNumberFormat="1" applyFont="1" applyBorder="1" applyAlignment="1">
      <alignment horizontal="center"/>
    </xf>
    <xf numFmtId="0" fontId="9" fillId="0" borderId="3"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0" fontId="9" fillId="0" borderId="3" xfId="0" applyFont="1" applyBorder="1"/>
    <xf numFmtId="0" fontId="9" fillId="0" borderId="14" xfId="0" applyFont="1" applyBorder="1"/>
    <xf numFmtId="0" fontId="9" fillId="0" borderId="15" xfId="0" applyFont="1" applyBorder="1"/>
    <xf numFmtId="0" fontId="7" fillId="0" borderId="3" xfId="0" applyFont="1" applyBorder="1"/>
    <xf numFmtId="0" fontId="7" fillId="0" borderId="14" xfId="0" applyFont="1" applyBorder="1"/>
    <xf numFmtId="0" fontId="7" fillId="0" borderId="15" xfId="0" applyFont="1" applyBorder="1"/>
    <xf numFmtId="0" fontId="15" fillId="0" borderId="9" xfId="0" applyFont="1" applyBorder="1" applyAlignment="1">
      <alignment horizontal="center"/>
    </xf>
    <xf numFmtId="0" fontId="15" fillId="0" borderId="11" xfId="0" applyFont="1" applyBorder="1" applyAlignment="1">
      <alignment horizontal="center"/>
    </xf>
    <xf numFmtId="0" fontId="15" fillId="0" borderId="13" xfId="0" applyFont="1" applyBorder="1" applyAlignment="1">
      <alignment horizontal="center"/>
    </xf>
    <xf numFmtId="164" fontId="5" fillId="0" borderId="3" xfId="0" applyNumberFormat="1" applyFont="1" applyBorder="1" applyAlignment="1">
      <alignment horizontal="right"/>
    </xf>
    <xf numFmtId="164" fontId="5" fillId="0" borderId="14" xfId="0" applyNumberFormat="1" applyFont="1" applyBorder="1" applyAlignment="1">
      <alignment horizontal="right"/>
    </xf>
    <xf numFmtId="164" fontId="5" fillId="0" borderId="14" xfId="0" applyNumberFormat="1" applyFont="1" applyBorder="1" applyAlignment="1">
      <alignment horizontal="center"/>
    </xf>
    <xf numFmtId="164" fontId="5" fillId="0" borderId="15" xfId="0" applyNumberFormat="1" applyFont="1" applyBorder="1" applyAlignment="1">
      <alignment horizontal="right"/>
    </xf>
    <xf numFmtId="164" fontId="7" fillId="0" borderId="9" xfId="0" applyNumberFormat="1" applyFont="1" applyBorder="1"/>
    <xf numFmtId="164" fontId="7" fillId="0" borderId="11" xfId="0" applyNumberFormat="1" applyFont="1" applyBorder="1"/>
    <xf numFmtId="164" fontId="7" fillId="0" borderId="13" xfId="0" applyNumberFormat="1" applyFont="1" applyBorder="1"/>
    <xf numFmtId="3" fontId="15" fillId="0" borderId="11" xfId="0" applyNumberFormat="1" applyFont="1" applyBorder="1" applyAlignment="1">
      <alignment horizontal="center"/>
    </xf>
    <xf numFmtId="164" fontId="5" fillId="0" borderId="15" xfId="0" applyNumberFormat="1" applyFont="1" applyBorder="1" applyAlignment="1">
      <alignment horizontal="center"/>
    </xf>
    <xf numFmtId="0" fontId="0" fillId="0" borderId="8" xfId="0" applyFont="1" applyBorder="1" applyAlignment="1">
      <alignment vertical="center"/>
    </xf>
    <xf numFmtId="0" fontId="9" fillId="0" borderId="5" xfId="0" applyFont="1" applyBorder="1" applyAlignment="1">
      <alignment horizontal="center"/>
    </xf>
    <xf numFmtId="3" fontId="15" fillId="0" borderId="14" xfId="0" applyNumberFormat="1" applyFont="1" applyBorder="1" applyAlignment="1">
      <alignment horizontal="center"/>
    </xf>
    <xf numFmtId="0" fontId="5" fillId="0" borderId="7" xfId="0" applyFont="1" applyBorder="1" applyAlignment="1">
      <alignment horizontal="center"/>
    </xf>
    <xf numFmtId="0" fontId="5" fillId="0" borderId="10" xfId="0" applyFont="1" applyBorder="1" applyAlignment="1">
      <alignment horizontal="center"/>
    </xf>
    <xf numFmtId="0" fontId="5" fillId="0" borderId="12" xfId="0" applyFont="1" applyBorder="1" applyAlignment="1">
      <alignment horizontal="center"/>
    </xf>
    <xf numFmtId="0" fontId="11" fillId="0" borderId="13" xfId="0" applyFont="1" applyBorder="1" applyAlignment="1">
      <alignment horizontal="center"/>
    </xf>
    <xf numFmtId="0" fontId="15" fillId="0" borderId="12" xfId="0" applyFont="1" applyBorder="1" applyAlignment="1">
      <alignment horizontal="center"/>
    </xf>
    <xf numFmtId="0" fontId="15" fillId="0" borderId="0" xfId="0" applyFont="1" applyAlignment="1">
      <alignment horizontal="center"/>
    </xf>
    <xf numFmtId="0" fontId="15" fillId="0" borderId="4" xfId="0" applyFont="1" applyBorder="1" applyAlignment="1">
      <alignment horizontal="center"/>
    </xf>
    <xf numFmtId="0" fontId="7" fillId="0" borderId="14" xfId="0" applyFont="1" applyBorder="1" applyAlignment="1">
      <alignment horizontal="center"/>
    </xf>
    <xf numFmtId="0" fontId="12" fillId="0" borderId="7" xfId="0" applyFont="1" applyBorder="1" applyAlignment="1">
      <alignment horizontal="center"/>
    </xf>
    <xf numFmtId="0" fontId="29" fillId="0" borderId="0" xfId="0" applyFont="1" applyAlignment="1">
      <alignment horizontal="center"/>
    </xf>
    <xf numFmtId="3" fontId="12" fillId="0" borderId="10" xfId="0" applyNumberFormat="1" applyFont="1" applyBorder="1" applyAlignment="1">
      <alignment horizontal="center"/>
    </xf>
    <xf numFmtId="0" fontId="5" fillId="0" borderId="4" xfId="0" applyFont="1" applyBorder="1"/>
    <xf numFmtId="0" fontId="10" fillId="0" borderId="4" xfId="0" applyFont="1" applyBorder="1" applyAlignment="1">
      <alignment horizontal="center"/>
    </xf>
    <xf numFmtId="166" fontId="10" fillId="0" borderId="12" xfId="0" applyNumberFormat="1" applyFont="1" applyBorder="1" applyAlignment="1">
      <alignment horizontal="center"/>
    </xf>
    <xf numFmtId="42" fontId="31" fillId="0" borderId="0" xfId="0" applyNumberFormat="1" applyFont="1"/>
    <xf numFmtId="42" fontId="9" fillId="0" borderId="0" xfId="0" applyNumberFormat="1" applyFont="1"/>
    <xf numFmtId="42" fontId="9" fillId="0" borderId="0" xfId="0" applyNumberFormat="1" applyFont="1" applyAlignment="1">
      <alignment horizontal="center"/>
    </xf>
    <xf numFmtId="0" fontId="12" fillId="2" borderId="0" xfId="0" applyFont="1" applyFill="1" applyBorder="1" applyAlignment="1">
      <alignment horizontal="center"/>
    </xf>
    <xf numFmtId="0" fontId="9" fillId="0" borderId="0" xfId="0" applyFont="1" applyBorder="1" applyAlignment="1">
      <alignment horizontal="center"/>
    </xf>
    <xf numFmtId="0" fontId="23" fillId="0" borderId="5" xfId="0" applyFont="1" applyBorder="1" applyAlignment="1">
      <alignment horizontal="center"/>
    </xf>
    <xf numFmtId="0" fontId="23" fillId="0" borderId="2" xfId="0" applyFont="1" applyBorder="1" applyAlignment="1">
      <alignment horizontal="center"/>
    </xf>
    <xf numFmtId="0" fontId="23" fillId="0" borderId="6" xfId="0" applyFont="1" applyBorder="1" applyAlignment="1">
      <alignment horizontal="center"/>
    </xf>
    <xf numFmtId="0" fontId="9" fillId="0" borderId="5" xfId="0" applyFont="1"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23" fillId="0" borderId="0" xfId="0" applyFont="1" applyAlignment="1">
      <alignment horizontal="center"/>
    </xf>
    <xf numFmtId="0" fontId="23" fillId="0" borderId="11" xfId="0" applyFont="1" applyBorder="1" applyAlignment="1">
      <alignment horizontal="center"/>
    </xf>
    <xf numFmtId="0" fontId="9" fillId="0" borderId="2" xfId="0" applyFont="1" applyBorder="1" applyAlignment="1">
      <alignment horizontal="center"/>
    </xf>
    <xf numFmtId="0" fontId="9" fillId="0" borderId="6" xfId="0" applyFont="1" applyBorder="1" applyAlignment="1">
      <alignment horizontal="center"/>
    </xf>
    <xf numFmtId="0" fontId="9" fillId="0" borderId="0" xfId="0" applyFont="1" applyBorder="1" applyAlignment="1">
      <alignment horizontal="center"/>
    </xf>
    <xf numFmtId="0" fontId="23" fillId="0" borderId="1" xfId="0" applyFont="1" applyBorder="1" applyAlignment="1">
      <alignment horizontal="center" vertical="center"/>
    </xf>
    <xf numFmtId="0" fontId="0" fillId="0" borderId="1" xfId="0" applyFont="1" applyBorder="1" applyAlignment="1">
      <alignment vertical="center"/>
    </xf>
    <xf numFmtId="0" fontId="0" fillId="0" borderId="1" xfId="0" applyBorder="1" applyAlignment="1">
      <alignment vertical="center"/>
    </xf>
  </cellXfs>
  <cellStyles count="1">
    <cellStyle name="Standaard"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400"/>
  <sheetViews>
    <sheetView tabSelected="1" zoomScale="90" zoomScaleNormal="90" workbookViewId="0">
      <selection sqref="A1:B1"/>
    </sheetView>
  </sheetViews>
  <sheetFormatPr defaultRowHeight="12" x14ac:dyDescent="0.2"/>
  <cols>
    <col min="1" max="1" width="38.7109375" style="7" customWidth="1"/>
    <col min="2" max="2" width="40.28515625" style="7" customWidth="1"/>
    <col min="3" max="3" width="7.28515625" style="7" hidden="1" customWidth="1"/>
    <col min="4" max="4" width="6.5703125" style="7" hidden="1" customWidth="1"/>
    <col min="5" max="5" width="9.140625" style="7" hidden="1" customWidth="1"/>
    <col min="6" max="12" width="6.5703125" style="7" hidden="1" customWidth="1"/>
    <col min="13" max="13" width="8" style="7" hidden="1" customWidth="1"/>
    <col min="14" max="14" width="7.28515625" style="7" hidden="1" customWidth="1"/>
    <col min="15" max="16" width="8.7109375" style="7" customWidth="1"/>
    <col min="17" max="17" width="7.28515625" style="18" hidden="1" customWidth="1"/>
    <col min="18" max="18" width="8" style="18" hidden="1" customWidth="1"/>
    <col min="19" max="19" width="6.5703125" style="18" hidden="1" customWidth="1"/>
    <col min="20" max="20" width="7.140625" style="18" hidden="1" customWidth="1"/>
    <col min="21" max="21" width="8.42578125" style="18" hidden="1" customWidth="1"/>
    <col min="22" max="25" width="6.5703125" style="18" hidden="1" customWidth="1"/>
    <col min="26" max="26" width="7.140625" style="18" hidden="1" customWidth="1"/>
    <col min="27" max="27" width="6.5703125" style="18" hidden="1" customWidth="1"/>
    <col min="28" max="28" width="7.28515625" style="18" hidden="1" customWidth="1"/>
    <col min="29" max="29" width="8.7109375" style="18" bestFit="1" customWidth="1"/>
    <col min="30" max="30" width="8.5703125" style="18" bestFit="1" customWidth="1"/>
    <col min="31" max="31" width="9.140625" style="7" hidden="1" customWidth="1"/>
    <col min="32" max="32" width="9.28515625" style="7" hidden="1" customWidth="1"/>
    <col min="33" max="41" width="9.140625" style="7" hidden="1" customWidth="1"/>
    <col min="42" max="42" width="9.28515625" style="7" hidden="1" customWidth="1"/>
    <col min="43" max="44" width="9.28515625" style="7" bestFit="1" customWidth="1"/>
    <col min="45" max="47" width="9.140625" style="7"/>
    <col min="48" max="51" width="9.140625" style="7" customWidth="1"/>
    <col min="52" max="56" width="9.140625" style="7" hidden="1" customWidth="1"/>
    <col min="57" max="58" width="9.140625" style="7"/>
    <col min="59" max="59" width="11.42578125" style="7" customWidth="1"/>
    <col min="60" max="16384" width="9.140625" style="7"/>
  </cols>
  <sheetData>
    <row r="1" spans="1:59" s="150" customFormat="1" ht="20.25" customHeight="1" x14ac:dyDescent="0.25">
      <c r="A1" s="227" t="s">
        <v>548</v>
      </c>
      <c r="B1" s="228"/>
      <c r="C1" s="221">
        <v>2011</v>
      </c>
      <c r="D1" s="222"/>
      <c r="E1" s="222"/>
      <c r="F1" s="222"/>
      <c r="G1" s="222"/>
      <c r="H1" s="222"/>
      <c r="I1" s="222"/>
      <c r="J1" s="222"/>
      <c r="K1" s="222"/>
      <c r="L1" s="222"/>
      <c r="M1" s="222"/>
      <c r="N1" s="222"/>
      <c r="O1" s="222"/>
      <c r="P1" s="223"/>
      <c r="Q1" s="221">
        <v>2012</v>
      </c>
      <c r="R1" s="222"/>
      <c r="S1" s="222"/>
      <c r="T1" s="222"/>
      <c r="U1" s="222"/>
      <c r="V1" s="222"/>
      <c r="W1" s="222"/>
      <c r="X1" s="222"/>
      <c r="Y1" s="222"/>
      <c r="Z1" s="222"/>
      <c r="AA1" s="222"/>
      <c r="AB1" s="222"/>
      <c r="AC1" s="222"/>
      <c r="AD1" s="223"/>
      <c r="AE1" s="221">
        <v>2013</v>
      </c>
      <c r="AF1" s="222"/>
      <c r="AG1" s="222"/>
      <c r="AH1" s="222"/>
      <c r="AI1" s="222"/>
      <c r="AJ1" s="222"/>
      <c r="AK1" s="222"/>
      <c r="AL1" s="222"/>
      <c r="AM1" s="222"/>
      <c r="AN1" s="222"/>
      <c r="AO1" s="222"/>
      <c r="AP1" s="222"/>
      <c r="AQ1" s="222"/>
      <c r="AR1" s="223"/>
      <c r="AS1" s="221">
        <v>2014</v>
      </c>
      <c r="AT1" s="222"/>
      <c r="AU1" s="222"/>
      <c r="AV1" s="222"/>
      <c r="AW1" s="222"/>
      <c r="AX1" s="222"/>
      <c r="AY1" s="222"/>
      <c r="AZ1" s="222"/>
      <c r="BA1" s="222"/>
      <c r="BB1" s="222"/>
      <c r="BC1" s="222"/>
      <c r="BD1" s="222"/>
      <c r="BE1" s="222"/>
      <c r="BF1" s="223"/>
      <c r="BG1" s="216" t="s">
        <v>606</v>
      </c>
    </row>
    <row r="2" spans="1:59" ht="16.5" customHeight="1" x14ac:dyDescent="0.2">
      <c r="A2" s="10" t="s">
        <v>584</v>
      </c>
      <c r="B2" s="10" t="s">
        <v>14</v>
      </c>
      <c r="C2" s="9" t="s">
        <v>150</v>
      </c>
      <c r="D2" s="10" t="s">
        <v>151</v>
      </c>
      <c r="E2" s="10" t="s">
        <v>0</v>
      </c>
      <c r="F2" s="10" t="s">
        <v>1</v>
      </c>
      <c r="G2" s="10" t="s">
        <v>2</v>
      </c>
      <c r="H2" s="10" t="s">
        <v>3</v>
      </c>
      <c r="I2" s="10" t="s">
        <v>163</v>
      </c>
      <c r="J2" s="10" t="s">
        <v>175</v>
      </c>
      <c r="K2" s="10" t="s">
        <v>206</v>
      </c>
      <c r="L2" s="10" t="s">
        <v>226</v>
      </c>
      <c r="M2" s="10" t="s">
        <v>227</v>
      </c>
      <c r="N2" s="10" t="s">
        <v>242</v>
      </c>
      <c r="O2" s="11" t="s">
        <v>4</v>
      </c>
      <c r="P2" s="39" t="s">
        <v>7</v>
      </c>
      <c r="Q2" s="40" t="s">
        <v>150</v>
      </c>
      <c r="R2" s="41" t="s">
        <v>151</v>
      </c>
      <c r="S2" s="41" t="s">
        <v>0</v>
      </c>
      <c r="T2" s="41" t="s">
        <v>1</v>
      </c>
      <c r="U2" s="12" t="s">
        <v>2</v>
      </c>
      <c r="V2" s="12" t="s">
        <v>3</v>
      </c>
      <c r="W2" s="12" t="s">
        <v>163</v>
      </c>
      <c r="X2" s="12" t="s">
        <v>351</v>
      </c>
      <c r="Y2" s="12" t="s">
        <v>206</v>
      </c>
      <c r="Z2" s="12" t="s">
        <v>226</v>
      </c>
      <c r="AA2" s="12" t="s">
        <v>227</v>
      </c>
      <c r="AB2" s="41" t="s">
        <v>242</v>
      </c>
      <c r="AC2" s="8" t="s">
        <v>4</v>
      </c>
      <c r="AD2" s="8" t="s">
        <v>7</v>
      </c>
      <c r="AE2" s="151" t="s">
        <v>150</v>
      </c>
      <c r="AF2" s="41" t="s">
        <v>151</v>
      </c>
      <c r="AG2" s="41" t="s">
        <v>0</v>
      </c>
      <c r="AH2" s="41" t="s">
        <v>1</v>
      </c>
      <c r="AI2" s="38" t="s">
        <v>2</v>
      </c>
      <c r="AJ2" s="38" t="s">
        <v>3</v>
      </c>
      <c r="AK2" s="38" t="s">
        <v>163</v>
      </c>
      <c r="AL2" s="38" t="s">
        <v>351</v>
      </c>
      <c r="AM2" s="38" t="s">
        <v>206</v>
      </c>
      <c r="AN2" s="38" t="s">
        <v>226</v>
      </c>
      <c r="AO2" s="38" t="s">
        <v>227</v>
      </c>
      <c r="AP2" s="41" t="s">
        <v>242</v>
      </c>
      <c r="AQ2" s="8" t="s">
        <v>4</v>
      </c>
      <c r="AR2" s="8" t="s">
        <v>7</v>
      </c>
      <c r="AS2" s="151" t="s">
        <v>150</v>
      </c>
      <c r="AT2" s="41" t="s">
        <v>151</v>
      </c>
      <c r="AU2" s="41" t="s">
        <v>0</v>
      </c>
      <c r="AV2" s="41" t="s">
        <v>1</v>
      </c>
      <c r="AW2" s="38" t="s">
        <v>2</v>
      </c>
      <c r="AX2" s="38" t="s">
        <v>3</v>
      </c>
      <c r="AY2" s="38" t="s">
        <v>163</v>
      </c>
      <c r="AZ2" s="38" t="s">
        <v>351</v>
      </c>
      <c r="BA2" s="38" t="s">
        <v>206</v>
      </c>
      <c r="BB2" s="38" t="s">
        <v>226</v>
      </c>
      <c r="BC2" s="38" t="s">
        <v>227</v>
      </c>
      <c r="BD2" s="41" t="s">
        <v>242</v>
      </c>
      <c r="BE2" s="8" t="s">
        <v>4</v>
      </c>
      <c r="BF2" s="8" t="s">
        <v>7</v>
      </c>
      <c r="BG2" s="218" t="s">
        <v>607</v>
      </c>
    </row>
    <row r="3" spans="1:59" x14ac:dyDescent="0.2">
      <c r="A3" s="5" t="s">
        <v>13</v>
      </c>
      <c r="B3" s="42" t="s">
        <v>207</v>
      </c>
      <c r="C3" s="32"/>
      <c r="D3" s="43"/>
      <c r="E3" s="43"/>
      <c r="F3" s="43"/>
      <c r="G3" s="43"/>
      <c r="H3" s="29"/>
      <c r="I3" s="43"/>
      <c r="J3" s="43"/>
      <c r="K3" s="43"/>
      <c r="L3" s="43"/>
      <c r="M3" s="43"/>
      <c r="N3" s="43"/>
      <c r="O3" s="44"/>
      <c r="P3" s="45"/>
      <c r="Q3" s="32"/>
      <c r="R3" s="43"/>
      <c r="S3" s="43"/>
      <c r="T3" s="43"/>
      <c r="U3" s="43"/>
      <c r="V3" s="43"/>
      <c r="W3" s="43"/>
      <c r="X3" s="43"/>
      <c r="Y3" s="43"/>
      <c r="Z3" s="43"/>
      <c r="AA3" s="43"/>
      <c r="AB3" s="43"/>
      <c r="AC3" s="43"/>
      <c r="AD3" s="46"/>
      <c r="AE3" s="32"/>
      <c r="AF3" s="43"/>
      <c r="AG3" s="43"/>
      <c r="AH3" s="43"/>
      <c r="AI3" s="43"/>
      <c r="AJ3" s="43"/>
      <c r="AK3" s="43"/>
      <c r="AL3" s="43"/>
      <c r="AM3" s="43"/>
      <c r="AN3" s="43"/>
      <c r="AO3" s="43"/>
      <c r="AP3" s="43"/>
      <c r="AQ3" s="43"/>
      <c r="AR3" s="46"/>
      <c r="AS3" s="32"/>
      <c r="AT3" s="43"/>
      <c r="AU3" s="43"/>
      <c r="AV3" s="43"/>
      <c r="AW3" s="43"/>
      <c r="AX3" s="43"/>
      <c r="AY3" s="43"/>
      <c r="AZ3" s="43"/>
      <c r="BA3" s="43"/>
      <c r="BB3" s="43"/>
      <c r="BC3" s="43"/>
      <c r="BD3" s="43"/>
      <c r="BE3" s="43"/>
      <c r="BF3" s="46"/>
      <c r="BG3" s="217"/>
    </row>
    <row r="4" spans="1:59" x14ac:dyDescent="0.2">
      <c r="A4" s="47" t="s">
        <v>5</v>
      </c>
      <c r="B4" s="7" t="s">
        <v>12</v>
      </c>
      <c r="C4" s="48">
        <v>7</v>
      </c>
      <c r="D4" s="15">
        <v>9</v>
      </c>
      <c r="E4" s="15">
        <v>6</v>
      </c>
      <c r="F4" s="15">
        <v>8</v>
      </c>
      <c r="G4" s="15">
        <v>5</v>
      </c>
      <c r="H4" s="15">
        <v>9</v>
      </c>
      <c r="I4" s="15">
        <v>6</v>
      </c>
      <c r="J4" s="15">
        <v>4</v>
      </c>
      <c r="K4" s="18" t="s">
        <v>225</v>
      </c>
      <c r="L4" s="18" t="s">
        <v>225</v>
      </c>
      <c r="M4" s="18" t="s">
        <v>225</v>
      </c>
      <c r="N4" s="18" t="s">
        <v>225</v>
      </c>
      <c r="O4" s="49">
        <f t="shared" ref="O4:O6" si="0">SUM(C4:N4)</f>
        <v>54</v>
      </c>
      <c r="P4" s="50">
        <f t="shared" ref="P4:P62" si="1">SUM(O4)*800</f>
        <v>43200</v>
      </c>
      <c r="Q4" s="18" t="s">
        <v>225</v>
      </c>
      <c r="R4" s="18" t="s">
        <v>225</v>
      </c>
      <c r="S4" s="18" t="s">
        <v>225</v>
      </c>
      <c r="T4" s="18" t="s">
        <v>225</v>
      </c>
      <c r="U4" s="27" t="s">
        <v>225</v>
      </c>
      <c r="V4" s="27" t="s">
        <v>225</v>
      </c>
      <c r="W4" s="27" t="s">
        <v>225</v>
      </c>
      <c r="X4" s="27" t="s">
        <v>225</v>
      </c>
      <c r="Y4" s="27" t="s">
        <v>225</v>
      </c>
      <c r="Z4" s="27" t="s">
        <v>225</v>
      </c>
      <c r="AA4" s="27" t="s">
        <v>225</v>
      </c>
      <c r="AB4" s="27" t="s">
        <v>225</v>
      </c>
      <c r="AC4" s="49">
        <f>SUM(Q4:AB4)</f>
        <v>0</v>
      </c>
      <c r="AD4" s="51">
        <f t="shared" ref="AD4:AD14" si="2">SUM(AC4)*800</f>
        <v>0</v>
      </c>
      <c r="AE4" s="18" t="s">
        <v>225</v>
      </c>
      <c r="AF4" s="18" t="s">
        <v>225</v>
      </c>
      <c r="AG4" s="18" t="s">
        <v>225</v>
      </c>
      <c r="AH4" s="18" t="s">
        <v>225</v>
      </c>
      <c r="AI4" s="27" t="s">
        <v>225</v>
      </c>
      <c r="AJ4" s="27" t="s">
        <v>225</v>
      </c>
      <c r="AK4" s="27" t="s">
        <v>225</v>
      </c>
      <c r="AL4" s="27" t="s">
        <v>225</v>
      </c>
      <c r="AM4" s="27" t="s">
        <v>225</v>
      </c>
      <c r="AN4" s="27" t="s">
        <v>225</v>
      </c>
      <c r="AO4" s="27" t="s">
        <v>225</v>
      </c>
      <c r="AP4" s="27" t="s">
        <v>225</v>
      </c>
      <c r="AQ4" s="49">
        <f>SUM(AE4:AP4)</f>
        <v>0</v>
      </c>
      <c r="AR4" s="51">
        <f t="shared" ref="AR4:AR14" si="3">SUM(AQ4)*800</f>
        <v>0</v>
      </c>
      <c r="AS4" s="207"/>
      <c r="AT4" s="207"/>
      <c r="AU4" s="207"/>
      <c r="AV4" s="18"/>
      <c r="AW4" s="27"/>
      <c r="AX4" s="27"/>
      <c r="AY4" s="27"/>
      <c r="AZ4" s="27"/>
      <c r="BA4" s="27"/>
      <c r="BB4" s="27"/>
      <c r="BC4" s="27"/>
      <c r="BD4" s="27"/>
      <c r="BE4" s="49">
        <f>SUM(AS4:BD4)</f>
        <v>0</v>
      </c>
      <c r="BF4" s="51">
        <f t="shared" ref="BF4:BF14" si="4">SUM(BE4)*800</f>
        <v>0</v>
      </c>
      <c r="BG4" s="217"/>
    </row>
    <row r="5" spans="1:59" x14ac:dyDescent="0.2">
      <c r="A5" s="47" t="s">
        <v>6</v>
      </c>
      <c r="B5" s="7" t="s">
        <v>12</v>
      </c>
      <c r="C5" s="48"/>
      <c r="D5" s="15"/>
      <c r="E5" s="15"/>
      <c r="F5" s="15">
        <v>6</v>
      </c>
      <c r="G5" s="15">
        <v>3</v>
      </c>
      <c r="H5" s="15">
        <v>2</v>
      </c>
      <c r="I5" s="15"/>
      <c r="J5" s="15"/>
      <c r="K5" s="18"/>
      <c r="L5" s="18"/>
      <c r="M5" s="18"/>
      <c r="N5" s="18"/>
      <c r="O5" s="49">
        <f t="shared" si="0"/>
        <v>11</v>
      </c>
      <c r="P5" s="52">
        <f>SUM(O5)*800</f>
        <v>8800</v>
      </c>
      <c r="Q5" s="19"/>
      <c r="R5" s="27">
        <v>1</v>
      </c>
      <c r="S5" s="27"/>
      <c r="T5" s="27"/>
      <c r="U5" s="27"/>
      <c r="V5" s="27"/>
      <c r="W5" s="27"/>
      <c r="X5" s="27"/>
      <c r="Y5" s="27"/>
      <c r="Z5" s="27"/>
      <c r="AA5" s="27"/>
      <c r="AB5" s="27"/>
      <c r="AC5" s="49">
        <f t="shared" ref="AC5:AC14" si="5">SUM(Q5:AB5)</f>
        <v>1</v>
      </c>
      <c r="AD5" s="51">
        <f t="shared" si="2"/>
        <v>800</v>
      </c>
      <c r="AE5" s="19"/>
      <c r="AF5" s="27"/>
      <c r="AG5" s="27"/>
      <c r="AH5" s="27"/>
      <c r="AI5" s="27"/>
      <c r="AJ5" s="27"/>
      <c r="AK5" s="27"/>
      <c r="AL5" s="27"/>
      <c r="AM5" s="27"/>
      <c r="AN5" s="27"/>
      <c r="AO5" s="27"/>
      <c r="AP5" s="27"/>
      <c r="AQ5" s="49">
        <f t="shared" ref="AQ5:AQ14" si="6">SUM(AE5:AP5)</f>
        <v>0</v>
      </c>
      <c r="AR5" s="51">
        <f t="shared" si="3"/>
        <v>0</v>
      </c>
      <c r="AS5" s="162"/>
      <c r="AT5" s="25"/>
      <c r="AU5" s="25"/>
      <c r="AV5" s="27"/>
      <c r="AW5" s="27"/>
      <c r="AX5" s="27"/>
      <c r="AY5" s="27"/>
      <c r="AZ5" s="27"/>
      <c r="BA5" s="27"/>
      <c r="BB5" s="27"/>
      <c r="BC5" s="27"/>
      <c r="BD5" s="27"/>
      <c r="BE5" s="49">
        <f t="shared" ref="BE5:BE14" si="7">SUM(AS5:BD5)</f>
        <v>0</v>
      </c>
      <c r="BF5" s="51">
        <f t="shared" si="4"/>
        <v>0</v>
      </c>
      <c r="BG5" s="217"/>
    </row>
    <row r="6" spans="1:59" x14ac:dyDescent="0.2">
      <c r="A6" s="47" t="s">
        <v>176</v>
      </c>
      <c r="B6" s="20" t="s">
        <v>181</v>
      </c>
      <c r="J6" s="14">
        <v>2</v>
      </c>
      <c r="K6" s="27"/>
      <c r="L6" s="27"/>
      <c r="M6" s="27"/>
      <c r="N6" s="21"/>
      <c r="O6" s="49">
        <f t="shared" si="0"/>
        <v>2</v>
      </c>
      <c r="P6" s="52">
        <f>SUM(O6)*800</f>
        <v>1600</v>
      </c>
      <c r="Q6" s="19"/>
      <c r="R6" s="27"/>
      <c r="S6" s="27"/>
      <c r="T6" s="27"/>
      <c r="U6" s="27"/>
      <c r="V6" s="27"/>
      <c r="W6" s="27"/>
      <c r="X6" s="27"/>
      <c r="Y6" s="27"/>
      <c r="Z6" s="27"/>
      <c r="AA6" s="27"/>
      <c r="AB6" s="27"/>
      <c r="AC6" s="49">
        <f t="shared" si="5"/>
        <v>0</v>
      </c>
      <c r="AD6" s="51">
        <f t="shared" si="2"/>
        <v>0</v>
      </c>
      <c r="AE6" s="19"/>
      <c r="AF6" s="27"/>
      <c r="AG6" s="27"/>
      <c r="AH6" s="27"/>
      <c r="AI6" s="27"/>
      <c r="AJ6" s="27"/>
      <c r="AK6" s="27"/>
      <c r="AL6" s="27"/>
      <c r="AM6" s="27"/>
      <c r="AN6" s="27"/>
      <c r="AO6" s="27"/>
      <c r="AP6" s="27"/>
      <c r="AQ6" s="49">
        <f t="shared" si="6"/>
        <v>0</v>
      </c>
      <c r="AR6" s="51">
        <f t="shared" si="3"/>
        <v>0</v>
      </c>
      <c r="AS6" s="162"/>
      <c r="AT6" s="25"/>
      <c r="AU6" s="25"/>
      <c r="AV6" s="27"/>
      <c r="AW6" s="27"/>
      <c r="AX6" s="27"/>
      <c r="AY6" s="27"/>
      <c r="AZ6" s="27"/>
      <c r="BA6" s="27"/>
      <c r="BB6" s="27"/>
      <c r="BC6" s="27"/>
      <c r="BD6" s="27"/>
      <c r="BE6" s="49">
        <f t="shared" si="7"/>
        <v>0</v>
      </c>
      <c r="BF6" s="51">
        <f t="shared" si="4"/>
        <v>0</v>
      </c>
      <c r="BG6" s="217"/>
    </row>
    <row r="7" spans="1:59" x14ac:dyDescent="0.2">
      <c r="A7" s="47" t="s">
        <v>186</v>
      </c>
      <c r="B7" s="20" t="s">
        <v>187</v>
      </c>
      <c r="J7" s="14">
        <v>2</v>
      </c>
      <c r="K7" s="27"/>
      <c r="L7" s="27">
        <v>1</v>
      </c>
      <c r="M7" s="27"/>
      <c r="N7" s="27"/>
      <c r="O7" s="49">
        <f>SUM(C7:N7)</f>
        <v>3</v>
      </c>
      <c r="P7" s="52">
        <f>SUM(O7)*800</f>
        <v>2400</v>
      </c>
      <c r="Q7" s="19"/>
      <c r="R7" s="27"/>
      <c r="S7" s="27">
        <v>1</v>
      </c>
      <c r="T7" s="27"/>
      <c r="U7" s="27"/>
      <c r="V7" s="27"/>
      <c r="W7" s="27"/>
      <c r="X7" s="27"/>
      <c r="Y7" s="27"/>
      <c r="Z7" s="27"/>
      <c r="AA7" s="27"/>
      <c r="AB7" s="27"/>
      <c r="AC7" s="49">
        <f t="shared" si="5"/>
        <v>1</v>
      </c>
      <c r="AD7" s="51">
        <f t="shared" si="2"/>
        <v>800</v>
      </c>
      <c r="AE7" s="19"/>
      <c r="AF7" s="27"/>
      <c r="AG7" s="27"/>
      <c r="AH7" s="27"/>
      <c r="AI7" s="27"/>
      <c r="AJ7" s="27"/>
      <c r="AK7" s="27"/>
      <c r="AL7" s="27"/>
      <c r="AM7" s="27"/>
      <c r="AN7" s="27"/>
      <c r="AO7" s="27"/>
      <c r="AP7" s="27"/>
      <c r="AQ7" s="49">
        <f t="shared" si="6"/>
        <v>0</v>
      </c>
      <c r="AR7" s="51">
        <f t="shared" si="3"/>
        <v>0</v>
      </c>
      <c r="AS7" s="162"/>
      <c r="AT7" s="25"/>
      <c r="AU7" s="25"/>
      <c r="AV7" s="27"/>
      <c r="AW7" s="27"/>
      <c r="AX7" s="27"/>
      <c r="AY7" s="27"/>
      <c r="AZ7" s="27"/>
      <c r="BA7" s="27"/>
      <c r="BB7" s="27"/>
      <c r="BC7" s="27"/>
      <c r="BD7" s="27"/>
      <c r="BE7" s="49">
        <f t="shared" si="7"/>
        <v>0</v>
      </c>
      <c r="BF7" s="51">
        <f t="shared" si="4"/>
        <v>0</v>
      </c>
      <c r="BG7" s="217"/>
    </row>
    <row r="8" spans="1:59" x14ac:dyDescent="0.2">
      <c r="A8" s="47" t="s">
        <v>249</v>
      </c>
      <c r="B8" s="20" t="s">
        <v>12</v>
      </c>
      <c r="J8" s="14"/>
      <c r="K8" s="27"/>
      <c r="L8" s="27"/>
      <c r="M8" s="27"/>
      <c r="N8" s="27">
        <v>5</v>
      </c>
      <c r="O8" s="49">
        <f>SUM(C8:N8)</f>
        <v>5</v>
      </c>
      <c r="P8" s="52">
        <f>SUM(O8)*800</f>
        <v>4000</v>
      </c>
      <c r="Q8" s="19">
        <v>3</v>
      </c>
      <c r="R8" s="27">
        <v>4</v>
      </c>
      <c r="S8" s="27"/>
      <c r="T8" s="27">
        <v>3</v>
      </c>
      <c r="U8" s="27">
        <v>3</v>
      </c>
      <c r="V8" s="27"/>
      <c r="W8" s="27">
        <v>1</v>
      </c>
      <c r="X8" s="27"/>
      <c r="Y8" s="27"/>
      <c r="Z8" s="27">
        <v>2</v>
      </c>
      <c r="AA8" s="27"/>
      <c r="AB8" s="27"/>
      <c r="AC8" s="49">
        <f t="shared" si="5"/>
        <v>16</v>
      </c>
      <c r="AD8" s="51">
        <f t="shared" si="2"/>
        <v>12800</v>
      </c>
      <c r="AE8" s="19"/>
      <c r="AF8" s="27"/>
      <c r="AG8" s="27"/>
      <c r="AH8" s="27"/>
      <c r="AI8" s="27"/>
      <c r="AJ8" s="27"/>
      <c r="AK8" s="27"/>
      <c r="AL8" s="27"/>
      <c r="AM8" s="27"/>
      <c r="AN8" s="27"/>
      <c r="AO8" s="27"/>
      <c r="AP8" s="27"/>
      <c r="AQ8" s="49">
        <f t="shared" si="6"/>
        <v>0</v>
      </c>
      <c r="AR8" s="51">
        <f t="shared" si="3"/>
        <v>0</v>
      </c>
      <c r="AS8" s="162"/>
      <c r="AT8" s="25"/>
      <c r="AU8" s="25"/>
      <c r="AV8" s="27"/>
      <c r="AW8" s="27"/>
      <c r="AX8" s="27"/>
      <c r="AY8" s="27"/>
      <c r="AZ8" s="27"/>
      <c r="BA8" s="27"/>
      <c r="BB8" s="27"/>
      <c r="BC8" s="27"/>
      <c r="BD8" s="27"/>
      <c r="BE8" s="49">
        <f t="shared" si="7"/>
        <v>0</v>
      </c>
      <c r="BF8" s="51">
        <f t="shared" si="4"/>
        <v>0</v>
      </c>
      <c r="BG8" s="217"/>
    </row>
    <row r="9" spans="1:59" x14ac:dyDescent="0.2">
      <c r="A9" s="47" t="s">
        <v>306</v>
      </c>
      <c r="B9" s="20" t="s">
        <v>307</v>
      </c>
      <c r="J9" s="14"/>
      <c r="K9" s="27"/>
      <c r="L9" s="27"/>
      <c r="M9" s="27"/>
      <c r="N9" s="27"/>
      <c r="O9" s="49">
        <f>SUM(C9:N9)</f>
        <v>0</v>
      </c>
      <c r="P9" s="52">
        <f>SUM(O9)*800</f>
        <v>0</v>
      </c>
      <c r="Q9" s="19"/>
      <c r="R9" s="27"/>
      <c r="S9" s="27"/>
      <c r="T9" s="27"/>
      <c r="U9" s="27">
        <v>2</v>
      </c>
      <c r="V9" s="27"/>
      <c r="W9" s="27"/>
      <c r="X9" s="27"/>
      <c r="Y9" s="27"/>
      <c r="Z9" s="27"/>
      <c r="AA9" s="27"/>
      <c r="AB9" s="27"/>
      <c r="AC9" s="49">
        <f t="shared" si="5"/>
        <v>2</v>
      </c>
      <c r="AD9" s="51">
        <f t="shared" si="2"/>
        <v>1600</v>
      </c>
      <c r="AE9" s="19"/>
      <c r="AF9" s="27"/>
      <c r="AG9" s="27"/>
      <c r="AH9" s="27"/>
      <c r="AI9" s="27"/>
      <c r="AJ9" s="27"/>
      <c r="AK9" s="27"/>
      <c r="AL9" s="27"/>
      <c r="AM9" s="27"/>
      <c r="AN9" s="27"/>
      <c r="AO9" s="27"/>
      <c r="AP9" s="27"/>
      <c r="AQ9" s="49">
        <f t="shared" si="6"/>
        <v>0</v>
      </c>
      <c r="AR9" s="51">
        <f t="shared" si="3"/>
        <v>0</v>
      </c>
      <c r="AS9" s="162"/>
      <c r="AT9" s="25"/>
      <c r="AU9" s="25"/>
      <c r="AV9" s="27"/>
      <c r="AW9" s="27"/>
      <c r="AX9" s="27"/>
      <c r="AY9" s="27"/>
      <c r="AZ9" s="27"/>
      <c r="BA9" s="27"/>
      <c r="BB9" s="27"/>
      <c r="BC9" s="27"/>
      <c r="BD9" s="27"/>
      <c r="BE9" s="49">
        <f t="shared" si="7"/>
        <v>0</v>
      </c>
      <c r="BF9" s="51">
        <f t="shared" si="4"/>
        <v>0</v>
      </c>
      <c r="BG9" s="217"/>
    </row>
    <row r="10" spans="1:59" x14ac:dyDescent="0.2">
      <c r="A10" s="47" t="s">
        <v>278</v>
      </c>
      <c r="B10" s="20" t="s">
        <v>12</v>
      </c>
      <c r="J10" s="14"/>
      <c r="K10" s="27"/>
      <c r="L10" s="27"/>
      <c r="M10" s="27"/>
      <c r="N10" s="27"/>
      <c r="O10" s="49">
        <v>0</v>
      </c>
      <c r="P10" s="52">
        <v>0</v>
      </c>
      <c r="Q10" s="19">
        <v>3</v>
      </c>
      <c r="R10" s="27">
        <v>5</v>
      </c>
      <c r="S10" s="27">
        <v>4</v>
      </c>
      <c r="T10" s="27"/>
      <c r="U10" s="27">
        <v>2</v>
      </c>
      <c r="V10" s="27"/>
      <c r="W10" s="27"/>
      <c r="X10" s="27"/>
      <c r="Y10" s="27"/>
      <c r="Z10" s="27">
        <v>2</v>
      </c>
      <c r="AA10" s="27">
        <v>1</v>
      </c>
      <c r="AB10" s="27" t="s">
        <v>311</v>
      </c>
      <c r="AC10" s="49">
        <f t="shared" si="5"/>
        <v>17</v>
      </c>
      <c r="AD10" s="51">
        <f t="shared" si="2"/>
        <v>13600</v>
      </c>
      <c r="AE10" s="19" t="s">
        <v>311</v>
      </c>
      <c r="AF10" s="27" t="s">
        <v>311</v>
      </c>
      <c r="AG10" s="27" t="s">
        <v>311</v>
      </c>
      <c r="AH10" s="27" t="s">
        <v>311</v>
      </c>
      <c r="AI10" s="57">
        <v>2</v>
      </c>
      <c r="AJ10" s="27" t="s">
        <v>146</v>
      </c>
      <c r="AK10" s="27"/>
      <c r="AL10" s="27"/>
      <c r="AM10" s="27"/>
      <c r="AN10" s="27"/>
      <c r="AO10" s="27"/>
      <c r="AP10" s="27"/>
      <c r="AQ10" s="49">
        <f t="shared" si="6"/>
        <v>2</v>
      </c>
      <c r="AR10" s="51">
        <f t="shared" si="3"/>
        <v>1600</v>
      </c>
      <c r="AS10" s="162"/>
      <c r="AT10" s="25"/>
      <c r="AU10" s="25"/>
      <c r="AV10" s="27"/>
      <c r="AW10" s="57"/>
      <c r="AX10" s="27"/>
      <c r="AY10" s="27"/>
      <c r="AZ10" s="27"/>
      <c r="BA10" s="27"/>
      <c r="BB10" s="27"/>
      <c r="BC10" s="27"/>
      <c r="BD10" s="27"/>
      <c r="BE10" s="49">
        <f t="shared" si="7"/>
        <v>0</v>
      </c>
      <c r="BF10" s="51">
        <f t="shared" si="4"/>
        <v>0</v>
      </c>
      <c r="BG10" s="217"/>
    </row>
    <row r="11" spans="1:59" x14ac:dyDescent="0.2">
      <c r="A11" s="47" t="s">
        <v>397</v>
      </c>
      <c r="B11" s="20" t="s">
        <v>398</v>
      </c>
      <c r="J11" s="14"/>
      <c r="K11" s="27"/>
      <c r="L11" s="27"/>
      <c r="M11" s="27"/>
      <c r="N11" s="27"/>
      <c r="O11" s="49">
        <v>0</v>
      </c>
      <c r="P11" s="52">
        <v>0</v>
      </c>
      <c r="Q11" s="19"/>
      <c r="R11" s="27"/>
      <c r="S11" s="27"/>
      <c r="T11" s="27"/>
      <c r="U11" s="27"/>
      <c r="V11" s="27"/>
      <c r="W11" s="27"/>
      <c r="X11" s="27"/>
      <c r="Y11" s="27"/>
      <c r="Z11" s="27"/>
      <c r="AA11" s="27"/>
      <c r="AB11" s="21"/>
      <c r="AC11" s="49">
        <f t="shared" si="5"/>
        <v>0</v>
      </c>
      <c r="AD11" s="51">
        <f t="shared" si="2"/>
        <v>0</v>
      </c>
      <c r="AE11" s="17">
        <v>1</v>
      </c>
      <c r="AF11" s="27"/>
      <c r="AG11" s="27"/>
      <c r="AH11" s="27"/>
      <c r="AI11" s="27"/>
      <c r="AJ11" s="27"/>
      <c r="AK11" s="27"/>
      <c r="AL11" s="27"/>
      <c r="AM11" s="27"/>
      <c r="AN11" s="27"/>
      <c r="AO11" s="27"/>
      <c r="AP11" s="27"/>
      <c r="AQ11" s="49">
        <f t="shared" si="6"/>
        <v>1</v>
      </c>
      <c r="AR11" s="51">
        <f t="shared" si="3"/>
        <v>800</v>
      </c>
      <c r="AS11" s="162"/>
      <c r="AT11" s="25"/>
      <c r="AU11" s="25"/>
      <c r="AV11" s="27"/>
      <c r="AW11" s="27"/>
      <c r="AX11" s="27"/>
      <c r="AY11" s="27"/>
      <c r="AZ11" s="27"/>
      <c r="BA11" s="27"/>
      <c r="BB11" s="27"/>
      <c r="BC11" s="27"/>
      <c r="BD11" s="27"/>
      <c r="BE11" s="49">
        <f t="shared" si="7"/>
        <v>0</v>
      </c>
      <c r="BF11" s="51">
        <f t="shared" si="4"/>
        <v>0</v>
      </c>
      <c r="BG11" s="217"/>
    </row>
    <row r="12" spans="1:59" x14ac:dyDescent="0.2">
      <c r="A12" s="47" t="s">
        <v>421</v>
      </c>
      <c r="B12" s="26" t="s">
        <v>422</v>
      </c>
      <c r="C12" s="91"/>
      <c r="J12" s="14"/>
      <c r="K12" s="27"/>
      <c r="L12" s="27"/>
      <c r="M12" s="27"/>
      <c r="N12" s="27"/>
      <c r="O12" s="49">
        <v>0</v>
      </c>
      <c r="P12" s="52">
        <v>0</v>
      </c>
      <c r="Q12" s="19"/>
      <c r="R12" s="27"/>
      <c r="S12" s="27"/>
      <c r="T12" s="27"/>
      <c r="U12" s="27"/>
      <c r="V12" s="27"/>
      <c r="W12" s="27"/>
      <c r="X12" s="27"/>
      <c r="Y12" s="27"/>
      <c r="Z12" s="27"/>
      <c r="AA12" s="27"/>
      <c r="AB12" s="27"/>
      <c r="AC12" s="49">
        <f t="shared" si="5"/>
        <v>0</v>
      </c>
      <c r="AD12" s="51">
        <f t="shared" si="2"/>
        <v>0</v>
      </c>
      <c r="AE12" s="17"/>
      <c r="AF12" s="27"/>
      <c r="AG12" s="27"/>
      <c r="AH12" s="27">
        <v>1</v>
      </c>
      <c r="AI12" s="27"/>
      <c r="AJ12" s="27"/>
      <c r="AK12" s="27"/>
      <c r="AL12" s="27"/>
      <c r="AM12" s="27"/>
      <c r="AN12" s="27"/>
      <c r="AO12" s="27"/>
      <c r="AP12" s="27"/>
      <c r="AQ12" s="49">
        <f t="shared" si="6"/>
        <v>1</v>
      </c>
      <c r="AR12" s="51">
        <f t="shared" si="3"/>
        <v>800</v>
      </c>
      <c r="AS12" s="162"/>
      <c r="AT12" s="25"/>
      <c r="AU12" s="25"/>
      <c r="AV12" s="27"/>
      <c r="AW12" s="27"/>
      <c r="AX12" s="27"/>
      <c r="AY12" s="27"/>
      <c r="AZ12" s="27"/>
      <c r="BA12" s="27"/>
      <c r="BB12" s="27"/>
      <c r="BC12" s="27"/>
      <c r="BD12" s="27"/>
      <c r="BE12" s="49">
        <f t="shared" si="7"/>
        <v>0</v>
      </c>
      <c r="BF12" s="51">
        <f t="shared" si="4"/>
        <v>0</v>
      </c>
      <c r="BG12" s="217"/>
    </row>
    <row r="13" spans="1:59" x14ac:dyDescent="0.2">
      <c r="A13" s="47" t="s">
        <v>502</v>
      </c>
      <c r="B13" s="26" t="s">
        <v>307</v>
      </c>
      <c r="C13" s="91"/>
      <c r="J13" s="14"/>
      <c r="K13" s="27"/>
      <c r="L13" s="27"/>
      <c r="M13" s="27"/>
      <c r="N13" s="27"/>
      <c r="O13" s="49">
        <v>0</v>
      </c>
      <c r="P13" s="52">
        <v>0</v>
      </c>
      <c r="Q13" s="19"/>
      <c r="R13" s="27"/>
      <c r="S13" s="27"/>
      <c r="T13" s="27"/>
      <c r="U13" s="27"/>
      <c r="V13" s="27"/>
      <c r="W13" s="27"/>
      <c r="X13" s="27"/>
      <c r="Y13" s="27"/>
      <c r="Z13" s="27"/>
      <c r="AA13" s="27"/>
      <c r="AB13" s="27"/>
      <c r="AC13" s="49">
        <f t="shared" si="5"/>
        <v>0</v>
      </c>
      <c r="AD13" s="51">
        <f t="shared" si="2"/>
        <v>0</v>
      </c>
      <c r="AE13" s="17"/>
      <c r="AF13" s="27"/>
      <c r="AG13" s="27"/>
      <c r="AH13" s="27"/>
      <c r="AI13" s="27"/>
      <c r="AJ13" s="27"/>
      <c r="AK13" s="27"/>
      <c r="AL13" s="27"/>
      <c r="AM13" s="27"/>
      <c r="AN13" s="27">
        <v>1</v>
      </c>
      <c r="AO13" s="27"/>
      <c r="AP13" s="27"/>
      <c r="AQ13" s="49">
        <f t="shared" si="6"/>
        <v>1</v>
      </c>
      <c r="AR13" s="51">
        <f t="shared" si="3"/>
        <v>800</v>
      </c>
      <c r="AS13" s="162"/>
      <c r="AT13" s="25"/>
      <c r="AU13" s="25"/>
      <c r="AV13" s="27"/>
      <c r="AW13" s="27"/>
      <c r="AX13" s="27"/>
      <c r="AY13" s="27"/>
      <c r="AZ13" s="27"/>
      <c r="BA13" s="27"/>
      <c r="BB13" s="27"/>
      <c r="BC13" s="27"/>
      <c r="BD13" s="27"/>
      <c r="BE13" s="49">
        <f t="shared" si="7"/>
        <v>0</v>
      </c>
      <c r="BF13" s="51">
        <f t="shared" si="4"/>
        <v>0</v>
      </c>
      <c r="BG13" s="217"/>
    </row>
    <row r="14" spans="1:59" x14ac:dyDescent="0.2">
      <c r="A14" s="47" t="s">
        <v>461</v>
      </c>
      <c r="B14" s="26" t="s">
        <v>12</v>
      </c>
      <c r="C14" s="91"/>
      <c r="J14" s="14"/>
      <c r="K14" s="27"/>
      <c r="L14" s="27"/>
      <c r="M14" s="27"/>
      <c r="N14" s="27"/>
      <c r="O14" s="49">
        <v>0</v>
      </c>
      <c r="P14" s="52">
        <v>0</v>
      </c>
      <c r="Q14" s="37"/>
      <c r="R14" s="36"/>
      <c r="S14" s="36"/>
      <c r="T14" s="36"/>
      <c r="U14" s="36"/>
      <c r="V14" s="27"/>
      <c r="W14" s="27"/>
      <c r="X14" s="27"/>
      <c r="Y14" s="27"/>
      <c r="Z14" s="27"/>
      <c r="AA14" s="27"/>
      <c r="AB14" s="27"/>
      <c r="AC14" s="49">
        <f t="shared" si="5"/>
        <v>0</v>
      </c>
      <c r="AD14" s="51">
        <f t="shared" si="2"/>
        <v>0</v>
      </c>
      <c r="AE14" s="153"/>
      <c r="AF14" s="36"/>
      <c r="AG14" s="36"/>
      <c r="AH14" s="36"/>
      <c r="AI14" s="36"/>
      <c r="AJ14" s="27"/>
      <c r="AK14" s="27">
        <v>3</v>
      </c>
      <c r="AL14" s="27"/>
      <c r="AM14" s="27">
        <v>2</v>
      </c>
      <c r="AN14" s="27">
        <v>2</v>
      </c>
      <c r="AO14" s="27"/>
      <c r="AP14" s="27"/>
      <c r="AQ14" s="49">
        <f t="shared" si="6"/>
        <v>7</v>
      </c>
      <c r="AR14" s="51">
        <f t="shared" si="3"/>
        <v>5600</v>
      </c>
      <c r="AS14" s="206">
        <v>2</v>
      </c>
      <c r="AT14" s="208">
        <v>1</v>
      </c>
      <c r="AU14" s="208"/>
      <c r="AV14" s="36"/>
      <c r="AW14" s="36"/>
      <c r="AX14" s="27"/>
      <c r="AY14" s="27"/>
      <c r="AZ14" s="27"/>
      <c r="BA14" s="27"/>
      <c r="BB14" s="27"/>
      <c r="BC14" s="27"/>
      <c r="BD14" s="27"/>
      <c r="BE14" s="49">
        <f t="shared" si="7"/>
        <v>3</v>
      </c>
      <c r="BF14" s="51">
        <f t="shared" si="4"/>
        <v>2400</v>
      </c>
      <c r="BG14" s="217"/>
    </row>
    <row r="15" spans="1:59" x14ac:dyDescent="0.2">
      <c r="A15" s="7" t="s">
        <v>399</v>
      </c>
      <c r="C15" s="53">
        <f>SUM(C4:C14)</f>
        <v>7</v>
      </c>
      <c r="D15" s="53">
        <f t="shared" ref="D15:N15" si="8">SUM(D4:D14)</f>
        <v>9</v>
      </c>
      <c r="E15" s="53">
        <f t="shared" si="8"/>
        <v>6</v>
      </c>
      <c r="F15" s="53">
        <f t="shared" si="8"/>
        <v>14</v>
      </c>
      <c r="G15" s="53">
        <f t="shared" si="8"/>
        <v>8</v>
      </c>
      <c r="H15" s="53">
        <f t="shared" si="8"/>
        <v>11</v>
      </c>
      <c r="I15" s="53">
        <f t="shared" si="8"/>
        <v>6</v>
      </c>
      <c r="J15" s="53">
        <f t="shared" si="8"/>
        <v>8</v>
      </c>
      <c r="K15" s="53">
        <f t="shared" si="8"/>
        <v>0</v>
      </c>
      <c r="L15" s="53">
        <f t="shared" si="8"/>
        <v>1</v>
      </c>
      <c r="M15" s="53">
        <f t="shared" si="8"/>
        <v>0</v>
      </c>
      <c r="N15" s="53">
        <f t="shared" si="8"/>
        <v>5</v>
      </c>
      <c r="O15" s="54">
        <f>SUM(O4:O14)</f>
        <v>75</v>
      </c>
      <c r="P15" s="55">
        <f>SUM(P4:P14)</f>
        <v>60000</v>
      </c>
      <c r="Q15" s="56">
        <f t="shared" ref="Q15:AA15" si="9">SUM(Q4:Q14)</f>
        <v>6</v>
      </c>
      <c r="R15" s="56">
        <f t="shared" si="9"/>
        <v>10</v>
      </c>
      <c r="S15" s="56">
        <f t="shared" si="9"/>
        <v>5</v>
      </c>
      <c r="T15" s="56">
        <f t="shared" si="9"/>
        <v>3</v>
      </c>
      <c r="U15" s="56">
        <f t="shared" si="9"/>
        <v>7</v>
      </c>
      <c r="V15" s="56">
        <f t="shared" si="9"/>
        <v>0</v>
      </c>
      <c r="W15" s="56">
        <f t="shared" si="9"/>
        <v>1</v>
      </c>
      <c r="X15" s="56">
        <f t="shared" si="9"/>
        <v>0</v>
      </c>
      <c r="Y15" s="56">
        <f t="shared" si="9"/>
        <v>0</v>
      </c>
      <c r="Z15" s="56">
        <f t="shared" si="9"/>
        <v>4</v>
      </c>
      <c r="AA15" s="56">
        <f t="shared" si="9"/>
        <v>1</v>
      </c>
      <c r="AB15" s="56">
        <f>SUM(AB4:AB14)</f>
        <v>0</v>
      </c>
      <c r="AC15" s="1">
        <f>SUM(AC4:AC14)</f>
        <v>37</v>
      </c>
      <c r="AD15" s="3">
        <f>SUM(AD4:AD14)</f>
        <v>29600</v>
      </c>
      <c r="AE15" s="56">
        <f>SUM(AE4:AE14)</f>
        <v>1</v>
      </c>
      <c r="AF15" s="56">
        <f t="shared" ref="AF15:AK15" si="10">SUM(AF4:AF14)</f>
        <v>0</v>
      </c>
      <c r="AG15" s="56">
        <f t="shared" si="10"/>
        <v>0</v>
      </c>
      <c r="AH15" s="56">
        <f t="shared" si="10"/>
        <v>1</v>
      </c>
      <c r="AI15" s="56">
        <f t="shared" si="10"/>
        <v>2</v>
      </c>
      <c r="AJ15" s="56">
        <f t="shared" si="10"/>
        <v>0</v>
      </c>
      <c r="AK15" s="56">
        <f t="shared" si="10"/>
        <v>3</v>
      </c>
      <c r="AL15" s="56">
        <f>SUM(AL4:AL14)</f>
        <v>0</v>
      </c>
      <c r="AM15" s="56">
        <f t="shared" ref="AM15:AP15" si="11">SUM(AM4:AM14)</f>
        <v>2</v>
      </c>
      <c r="AN15" s="56">
        <f t="shared" si="11"/>
        <v>3</v>
      </c>
      <c r="AO15" s="56">
        <f t="shared" si="11"/>
        <v>0</v>
      </c>
      <c r="AP15" s="56">
        <f t="shared" si="11"/>
        <v>0</v>
      </c>
      <c r="AQ15" s="1">
        <f>SUM(AQ4:AQ14)</f>
        <v>12</v>
      </c>
      <c r="AR15" s="3">
        <f>SUM(AR4:AR14)</f>
        <v>9600</v>
      </c>
      <c r="AS15" s="56">
        <f>SUM(AS4:AS14)</f>
        <v>2</v>
      </c>
      <c r="AT15" s="56">
        <f t="shared" ref="AT15:AY15" si="12">SUM(AT4:AT14)</f>
        <v>1</v>
      </c>
      <c r="AU15" s="56">
        <f t="shared" si="12"/>
        <v>0</v>
      </c>
      <c r="AV15" s="56">
        <f t="shared" si="12"/>
        <v>0</v>
      </c>
      <c r="AW15" s="56">
        <f t="shared" si="12"/>
        <v>0</v>
      </c>
      <c r="AX15" s="56">
        <f t="shared" si="12"/>
        <v>0</v>
      </c>
      <c r="AY15" s="56">
        <f t="shared" si="12"/>
        <v>0</v>
      </c>
      <c r="AZ15" s="56">
        <f>SUM(AZ4:AZ14)</f>
        <v>0</v>
      </c>
      <c r="BA15" s="56">
        <f t="shared" ref="BA15:BD15" si="13">SUM(BA4:BA14)</f>
        <v>0</v>
      </c>
      <c r="BB15" s="56">
        <f t="shared" si="13"/>
        <v>0</v>
      </c>
      <c r="BC15" s="56">
        <f t="shared" si="13"/>
        <v>0</v>
      </c>
      <c r="BD15" s="56">
        <f t="shared" si="13"/>
        <v>0</v>
      </c>
      <c r="BE15" s="1">
        <f>SUM(BE4:BE14)</f>
        <v>3</v>
      </c>
      <c r="BF15" s="3">
        <f>SUM(BF4:BF14)</f>
        <v>2400</v>
      </c>
      <c r="BG15" s="217">
        <f>SUM(BF15,AR15,AD15,P15)</f>
        <v>101600</v>
      </c>
    </row>
    <row r="16" spans="1:59" x14ac:dyDescent="0.2">
      <c r="A16" s="5" t="s">
        <v>395</v>
      </c>
      <c r="B16" s="2"/>
      <c r="C16" s="58"/>
      <c r="D16" s="29"/>
      <c r="E16" s="29"/>
      <c r="F16" s="29"/>
      <c r="G16" s="29"/>
      <c r="H16" s="2"/>
      <c r="I16" s="2"/>
      <c r="J16" s="59"/>
      <c r="K16" s="59"/>
      <c r="L16" s="59"/>
      <c r="M16" s="59"/>
      <c r="N16" s="59"/>
      <c r="O16" s="44"/>
      <c r="P16" s="60"/>
      <c r="Q16" s="32"/>
      <c r="R16" s="43"/>
      <c r="S16" s="43"/>
      <c r="T16" s="43"/>
      <c r="U16" s="43"/>
      <c r="V16" s="43"/>
      <c r="W16" s="43"/>
      <c r="X16" s="43"/>
      <c r="Y16" s="43"/>
      <c r="Z16" s="43"/>
      <c r="AA16" s="43"/>
      <c r="AB16" s="43"/>
      <c r="AC16" s="43"/>
      <c r="AD16" s="46"/>
      <c r="AE16" s="32"/>
      <c r="AF16" s="43"/>
      <c r="AG16" s="43"/>
      <c r="AH16" s="43"/>
      <c r="AI16" s="43"/>
      <c r="AJ16" s="43"/>
      <c r="AK16" s="43"/>
      <c r="AL16" s="43"/>
      <c r="AM16" s="43"/>
      <c r="AN16" s="43"/>
      <c r="AO16" s="43"/>
      <c r="AP16" s="43"/>
      <c r="AQ16" s="43"/>
      <c r="AR16" s="46"/>
      <c r="AS16" s="32"/>
      <c r="AT16" s="43"/>
      <c r="AU16" s="43"/>
      <c r="AV16" s="43"/>
      <c r="AW16" s="43"/>
      <c r="AX16" s="43"/>
      <c r="AY16" s="43"/>
      <c r="AZ16" s="43"/>
      <c r="BA16" s="43"/>
      <c r="BB16" s="43"/>
      <c r="BC16" s="43"/>
      <c r="BD16" s="43"/>
      <c r="BE16" s="43"/>
      <c r="BF16" s="46"/>
      <c r="BG16" s="217"/>
    </row>
    <row r="17" spans="1:59" x14ac:dyDescent="0.2">
      <c r="A17" s="47" t="s">
        <v>8</v>
      </c>
      <c r="B17" s="61" t="s">
        <v>384</v>
      </c>
      <c r="C17" s="48">
        <v>4</v>
      </c>
      <c r="D17" s="15">
        <v>6</v>
      </c>
      <c r="E17" s="15">
        <v>7</v>
      </c>
      <c r="F17" s="15">
        <v>11</v>
      </c>
      <c r="G17" s="15">
        <v>9</v>
      </c>
      <c r="H17" s="15">
        <v>7</v>
      </c>
      <c r="I17" s="15">
        <v>2</v>
      </c>
      <c r="J17" s="15">
        <v>8</v>
      </c>
      <c r="K17" s="15">
        <v>5</v>
      </c>
      <c r="L17" s="15">
        <v>8</v>
      </c>
      <c r="M17" s="15">
        <v>9</v>
      </c>
      <c r="N17" s="18">
        <v>5</v>
      </c>
      <c r="O17" s="49">
        <f>SUM(C17:N17)</f>
        <v>81</v>
      </c>
      <c r="P17" s="52">
        <f t="shared" si="1"/>
        <v>64800</v>
      </c>
      <c r="Q17" s="19">
        <v>9</v>
      </c>
      <c r="R17" s="27">
        <v>11</v>
      </c>
      <c r="S17" s="27">
        <v>8</v>
      </c>
      <c r="T17" s="27">
        <v>8</v>
      </c>
      <c r="U17" s="27">
        <v>11</v>
      </c>
      <c r="V17" s="27">
        <v>5</v>
      </c>
      <c r="W17" s="27">
        <v>2</v>
      </c>
      <c r="X17" s="27">
        <v>10</v>
      </c>
      <c r="Y17" s="57">
        <v>5</v>
      </c>
      <c r="Z17" s="57">
        <v>7</v>
      </c>
      <c r="AA17" s="57">
        <v>10</v>
      </c>
      <c r="AB17" s="57">
        <v>10</v>
      </c>
      <c r="AC17" s="62">
        <f>SUM(Q17:AB17)</f>
        <v>96</v>
      </c>
      <c r="AD17" s="51">
        <f t="shared" ref="AD17:AD28" si="14">SUM(AC17)*800</f>
        <v>76800</v>
      </c>
      <c r="AE17" s="19">
        <v>2</v>
      </c>
      <c r="AF17" s="57" t="s">
        <v>423</v>
      </c>
      <c r="AG17" s="57" t="s">
        <v>423</v>
      </c>
      <c r="AH17" s="57" t="s">
        <v>423</v>
      </c>
      <c r="AI17" s="57" t="s">
        <v>423</v>
      </c>
      <c r="AJ17" s="57" t="s">
        <v>423</v>
      </c>
      <c r="AK17" s="57" t="s">
        <v>423</v>
      </c>
      <c r="AL17" s="57" t="s">
        <v>423</v>
      </c>
      <c r="AM17" s="57" t="s">
        <v>423</v>
      </c>
      <c r="AN17" s="57" t="s">
        <v>423</v>
      </c>
      <c r="AO17" s="57" t="s">
        <v>423</v>
      </c>
      <c r="AP17" s="57" t="s">
        <v>423</v>
      </c>
      <c r="AQ17" s="147">
        <f>SUM(AE17:AP17)</f>
        <v>2</v>
      </c>
      <c r="AR17" s="51">
        <f t="shared" ref="AR17:AR28" si="15">SUM(AQ17)*800</f>
        <v>1600</v>
      </c>
      <c r="AS17" s="57" t="s">
        <v>423</v>
      </c>
      <c r="AT17" s="57" t="s">
        <v>423</v>
      </c>
      <c r="AU17" s="57" t="s">
        <v>423</v>
      </c>
      <c r="AV17" s="57" t="s">
        <v>423</v>
      </c>
      <c r="AW17" s="57" t="s">
        <v>423</v>
      </c>
      <c r="AX17" s="57" t="s">
        <v>423</v>
      </c>
      <c r="AY17" s="57" t="s">
        <v>423</v>
      </c>
      <c r="AZ17" s="57"/>
      <c r="BA17" s="57"/>
      <c r="BB17" s="57"/>
      <c r="BC17" s="57"/>
      <c r="BD17" s="57"/>
      <c r="BE17" s="147">
        <f>SUM(AS17:BD17)</f>
        <v>0</v>
      </c>
      <c r="BF17" s="51">
        <f t="shared" ref="BF17:BF28" si="16">SUM(BE17)*800</f>
        <v>0</v>
      </c>
      <c r="BG17" s="217"/>
    </row>
    <row r="18" spans="1:59" x14ac:dyDescent="0.2">
      <c r="A18" s="47" t="s">
        <v>9</v>
      </c>
      <c r="B18" s="7" t="s">
        <v>11</v>
      </c>
      <c r="C18" s="48">
        <v>14</v>
      </c>
      <c r="D18" s="15">
        <v>2</v>
      </c>
      <c r="E18" s="15">
        <v>7</v>
      </c>
      <c r="F18" s="15">
        <v>4</v>
      </c>
      <c r="G18" s="15">
        <v>8</v>
      </c>
      <c r="H18" s="15">
        <v>4</v>
      </c>
      <c r="I18" s="15">
        <v>2</v>
      </c>
      <c r="J18" s="15">
        <v>7</v>
      </c>
      <c r="K18" s="15">
        <v>2</v>
      </c>
      <c r="L18" s="18" t="s">
        <v>225</v>
      </c>
      <c r="M18" s="18" t="s">
        <v>225</v>
      </c>
      <c r="N18" s="18" t="s">
        <v>225</v>
      </c>
      <c r="O18" s="49">
        <f t="shared" ref="O18:O28" si="17">SUM(C18:N18)</f>
        <v>50</v>
      </c>
      <c r="P18" s="63">
        <f t="shared" si="1"/>
        <v>40000</v>
      </c>
      <c r="Q18" s="18" t="s">
        <v>225</v>
      </c>
      <c r="R18" s="18" t="s">
        <v>225</v>
      </c>
      <c r="S18" s="18" t="s">
        <v>225</v>
      </c>
      <c r="T18" s="18" t="s">
        <v>225</v>
      </c>
      <c r="U18" s="27" t="s">
        <v>225</v>
      </c>
      <c r="V18" s="27" t="s">
        <v>225</v>
      </c>
      <c r="W18" s="27" t="s">
        <v>225</v>
      </c>
      <c r="X18" s="27" t="s">
        <v>225</v>
      </c>
      <c r="Y18" s="27" t="s">
        <v>225</v>
      </c>
      <c r="Z18" s="27" t="s">
        <v>225</v>
      </c>
      <c r="AA18" s="27" t="s">
        <v>225</v>
      </c>
      <c r="AB18" s="27" t="s">
        <v>225</v>
      </c>
      <c r="AC18" s="49">
        <f>SUM(Q18:AB18)</f>
        <v>0</v>
      </c>
      <c r="AD18" s="51">
        <f t="shared" si="14"/>
        <v>0</v>
      </c>
      <c r="AE18" s="18" t="s">
        <v>225</v>
      </c>
      <c r="AF18" s="18" t="s">
        <v>225</v>
      </c>
      <c r="AG18" s="18" t="s">
        <v>225</v>
      </c>
      <c r="AH18" s="18" t="s">
        <v>225</v>
      </c>
      <c r="AI18" s="18" t="s">
        <v>225</v>
      </c>
      <c r="AJ18" s="18" t="s">
        <v>225</v>
      </c>
      <c r="AK18" s="18" t="s">
        <v>225</v>
      </c>
      <c r="AL18" s="18" t="s">
        <v>225</v>
      </c>
      <c r="AM18" s="18" t="s">
        <v>225</v>
      </c>
      <c r="AN18" s="18" t="s">
        <v>225</v>
      </c>
      <c r="AO18" s="18" t="s">
        <v>225</v>
      </c>
      <c r="AP18" s="18" t="s">
        <v>225</v>
      </c>
      <c r="AQ18" s="49">
        <f>SUM(AE18:AP18)</f>
        <v>0</v>
      </c>
      <c r="AR18" s="51">
        <f t="shared" si="15"/>
        <v>0</v>
      </c>
      <c r="AS18" s="18" t="s">
        <v>225</v>
      </c>
      <c r="AT18" s="18" t="s">
        <v>225</v>
      </c>
      <c r="AU18" s="18" t="s">
        <v>225</v>
      </c>
      <c r="AV18" s="18" t="s">
        <v>225</v>
      </c>
      <c r="AW18" s="18" t="s">
        <v>225</v>
      </c>
      <c r="AX18" s="18" t="s">
        <v>225</v>
      </c>
      <c r="AY18" s="18" t="s">
        <v>225</v>
      </c>
      <c r="AZ18" s="18"/>
      <c r="BA18" s="18"/>
      <c r="BB18" s="18"/>
      <c r="BC18" s="18"/>
      <c r="BD18" s="18"/>
      <c r="BE18" s="49">
        <f>SUM(AS18:BD18)</f>
        <v>0</v>
      </c>
      <c r="BF18" s="51">
        <f t="shared" si="16"/>
        <v>0</v>
      </c>
      <c r="BG18" s="217"/>
    </row>
    <row r="19" spans="1:59" x14ac:dyDescent="0.2">
      <c r="A19" s="47" t="s">
        <v>10</v>
      </c>
      <c r="B19" s="61" t="s">
        <v>297</v>
      </c>
      <c r="C19" s="48"/>
      <c r="D19" s="15"/>
      <c r="E19" s="15"/>
      <c r="F19" s="15">
        <v>3</v>
      </c>
      <c r="G19" s="15">
        <v>0</v>
      </c>
      <c r="H19" s="15">
        <v>3</v>
      </c>
      <c r="I19" s="15">
        <v>0</v>
      </c>
      <c r="J19" s="15">
        <v>1</v>
      </c>
      <c r="K19" s="15">
        <v>1</v>
      </c>
      <c r="L19" s="15">
        <v>3</v>
      </c>
      <c r="M19" s="15">
        <v>2</v>
      </c>
      <c r="N19" s="18">
        <v>1</v>
      </c>
      <c r="O19" s="49">
        <f t="shared" si="17"/>
        <v>14</v>
      </c>
      <c r="P19" s="52">
        <f t="shared" si="1"/>
        <v>11200</v>
      </c>
      <c r="Q19" s="19">
        <v>1</v>
      </c>
      <c r="R19" s="27">
        <v>1</v>
      </c>
      <c r="S19" s="27"/>
      <c r="T19" s="27">
        <v>2</v>
      </c>
      <c r="U19" s="27"/>
      <c r="V19" s="27"/>
      <c r="W19" s="27">
        <v>1</v>
      </c>
      <c r="X19" s="27">
        <v>4</v>
      </c>
      <c r="Y19" s="27">
        <v>1</v>
      </c>
      <c r="Z19" s="27">
        <v>1</v>
      </c>
      <c r="AA19" s="27">
        <v>1</v>
      </c>
      <c r="AB19" s="27"/>
      <c r="AC19" s="49">
        <f t="shared" ref="AC19:AC28" si="18">SUM(Q19:AB19)</f>
        <v>12</v>
      </c>
      <c r="AD19" s="51">
        <f t="shared" si="14"/>
        <v>9600</v>
      </c>
      <c r="AE19" s="57"/>
      <c r="AF19" s="27"/>
      <c r="AG19" s="27"/>
      <c r="AI19" s="57" t="s">
        <v>507</v>
      </c>
      <c r="AJ19" s="27"/>
      <c r="AK19" s="27"/>
      <c r="AL19" s="27"/>
      <c r="AM19" s="27"/>
      <c r="AN19" s="27"/>
      <c r="AO19" s="27"/>
      <c r="AP19" s="27"/>
      <c r="AQ19" s="49">
        <f t="shared" ref="AQ19:AQ28" si="19">SUM(AE19:AP19)</f>
        <v>0</v>
      </c>
      <c r="AR19" s="51">
        <f t="shared" si="15"/>
        <v>0</v>
      </c>
      <c r="AS19" s="25" t="s">
        <v>383</v>
      </c>
      <c r="AT19" s="25"/>
      <c r="AU19" s="25"/>
      <c r="AW19" s="57"/>
      <c r="AX19" s="27"/>
      <c r="AY19" s="27"/>
      <c r="AZ19" s="27"/>
      <c r="BA19" s="27"/>
      <c r="BB19" s="27"/>
      <c r="BC19" s="27"/>
      <c r="BD19" s="27"/>
      <c r="BE19" s="49">
        <f t="shared" ref="BE19:BE28" si="20">SUM(AS19:BD19)</f>
        <v>0</v>
      </c>
      <c r="BF19" s="51">
        <f t="shared" si="16"/>
        <v>0</v>
      </c>
      <c r="BG19" s="217"/>
    </row>
    <row r="20" spans="1:59" x14ac:dyDescent="0.2">
      <c r="A20" s="47" t="s">
        <v>327</v>
      </c>
      <c r="B20" s="64" t="s">
        <v>387</v>
      </c>
      <c r="C20" s="48"/>
      <c r="D20" s="15"/>
      <c r="E20" s="15"/>
      <c r="F20" s="15"/>
      <c r="G20" s="15"/>
      <c r="H20" s="15"/>
      <c r="I20" s="15"/>
      <c r="J20" s="15"/>
      <c r="K20" s="15"/>
      <c r="L20" s="15"/>
      <c r="M20" s="15"/>
      <c r="N20" s="18"/>
      <c r="O20" s="49">
        <f t="shared" si="17"/>
        <v>0</v>
      </c>
      <c r="P20" s="52">
        <f t="shared" si="1"/>
        <v>0</v>
      </c>
      <c r="Q20" s="19"/>
      <c r="R20" s="27"/>
      <c r="S20" s="27"/>
      <c r="T20" s="27"/>
      <c r="U20" s="27"/>
      <c r="V20" s="27">
        <v>5</v>
      </c>
      <c r="W20" s="27">
        <v>9</v>
      </c>
      <c r="X20" s="27">
        <v>11</v>
      </c>
      <c r="Y20" s="27">
        <v>5</v>
      </c>
      <c r="Z20" s="27">
        <v>10</v>
      </c>
      <c r="AA20" s="27">
        <v>6</v>
      </c>
      <c r="AB20" s="27">
        <v>6</v>
      </c>
      <c r="AC20" s="49">
        <f t="shared" si="18"/>
        <v>52</v>
      </c>
      <c r="AD20" s="51">
        <f t="shared" si="14"/>
        <v>41600</v>
      </c>
      <c r="AE20" s="19">
        <v>3</v>
      </c>
      <c r="AF20" s="27">
        <v>9</v>
      </c>
      <c r="AG20" s="27">
        <v>8</v>
      </c>
      <c r="AH20" s="57">
        <v>5</v>
      </c>
      <c r="AI20" s="57">
        <v>6</v>
      </c>
      <c r="AJ20" s="57">
        <v>5</v>
      </c>
      <c r="AK20" s="57">
        <v>11</v>
      </c>
      <c r="AL20" s="57">
        <v>10</v>
      </c>
      <c r="AM20" s="57">
        <v>6</v>
      </c>
      <c r="AN20" s="57">
        <v>6</v>
      </c>
      <c r="AO20" s="57">
        <v>6</v>
      </c>
      <c r="AP20" s="57">
        <v>6</v>
      </c>
      <c r="AQ20" s="62">
        <f t="shared" si="19"/>
        <v>81</v>
      </c>
      <c r="AR20" s="51">
        <f t="shared" si="15"/>
        <v>64800</v>
      </c>
      <c r="AS20" s="17">
        <v>11</v>
      </c>
      <c r="AT20" s="57">
        <v>7</v>
      </c>
      <c r="AU20" s="57">
        <v>9</v>
      </c>
      <c r="AV20" s="57">
        <v>6</v>
      </c>
      <c r="AW20" s="57">
        <v>10</v>
      </c>
      <c r="AX20" s="57">
        <v>3</v>
      </c>
      <c r="AY20" s="57">
        <v>11</v>
      </c>
      <c r="AZ20" s="57"/>
      <c r="BA20" s="57"/>
      <c r="BB20" s="57"/>
      <c r="BC20" s="57"/>
      <c r="BD20" s="57"/>
      <c r="BE20" s="147">
        <f t="shared" si="20"/>
        <v>57</v>
      </c>
      <c r="BF20" s="51">
        <f t="shared" si="16"/>
        <v>45600</v>
      </c>
      <c r="BG20" s="217"/>
    </row>
    <row r="21" spans="1:59" x14ac:dyDescent="0.2">
      <c r="A21" s="47" t="s">
        <v>231</v>
      </c>
      <c r="B21" s="61" t="s">
        <v>385</v>
      </c>
      <c r="C21" s="48"/>
      <c r="D21" s="15"/>
      <c r="E21" s="15"/>
      <c r="F21" s="15"/>
      <c r="G21" s="15"/>
      <c r="H21" s="15"/>
      <c r="I21" s="15"/>
      <c r="J21" s="15"/>
      <c r="K21" s="15"/>
      <c r="L21" s="15">
        <v>9</v>
      </c>
      <c r="M21" s="15">
        <v>8</v>
      </c>
      <c r="N21" s="18">
        <v>6</v>
      </c>
      <c r="O21" s="49">
        <f t="shared" si="17"/>
        <v>23</v>
      </c>
      <c r="P21" s="52">
        <f t="shared" si="1"/>
        <v>18400</v>
      </c>
      <c r="Q21" s="19">
        <v>8</v>
      </c>
      <c r="R21" s="27">
        <v>10</v>
      </c>
      <c r="S21" s="27">
        <v>6</v>
      </c>
      <c r="T21" s="27">
        <v>7</v>
      </c>
      <c r="U21" s="27">
        <v>9</v>
      </c>
      <c r="V21" s="27">
        <v>3</v>
      </c>
      <c r="W21" s="27">
        <v>9</v>
      </c>
      <c r="X21" s="27">
        <v>11</v>
      </c>
      <c r="Y21" s="27">
        <v>5</v>
      </c>
      <c r="Z21" s="27">
        <v>13</v>
      </c>
      <c r="AA21" s="27">
        <v>5</v>
      </c>
      <c r="AB21" s="27" t="s">
        <v>365</v>
      </c>
      <c r="AC21" s="62">
        <f t="shared" si="18"/>
        <v>86</v>
      </c>
      <c r="AD21" s="51">
        <f t="shared" si="14"/>
        <v>68800</v>
      </c>
      <c r="AE21" s="19">
        <v>9</v>
      </c>
      <c r="AF21" s="27">
        <v>9</v>
      </c>
      <c r="AG21" s="27">
        <v>2</v>
      </c>
      <c r="AH21" s="57">
        <v>12</v>
      </c>
      <c r="AI21" s="57">
        <v>13</v>
      </c>
      <c r="AJ21" s="57">
        <v>8</v>
      </c>
      <c r="AK21" s="57">
        <v>11</v>
      </c>
      <c r="AL21" s="57">
        <v>4</v>
      </c>
      <c r="AM21" s="57">
        <v>9</v>
      </c>
      <c r="AN21" s="57">
        <v>4</v>
      </c>
      <c r="AO21" s="57">
        <v>6</v>
      </c>
      <c r="AP21" s="57">
        <v>4</v>
      </c>
      <c r="AQ21" s="62">
        <f t="shared" si="19"/>
        <v>91</v>
      </c>
      <c r="AR21" s="51">
        <f t="shared" si="15"/>
        <v>72800</v>
      </c>
      <c r="AS21" s="17">
        <v>1</v>
      </c>
      <c r="AT21" s="57">
        <v>12</v>
      </c>
      <c r="AU21" s="57">
        <v>9</v>
      </c>
      <c r="AV21" s="57">
        <v>6</v>
      </c>
      <c r="AW21" s="57" t="s">
        <v>317</v>
      </c>
      <c r="AX21" s="57" t="s">
        <v>608</v>
      </c>
      <c r="AY21" s="57" t="s">
        <v>608</v>
      </c>
      <c r="AZ21" s="57"/>
      <c r="BA21" s="57"/>
      <c r="BB21" s="57"/>
      <c r="BC21" s="57"/>
      <c r="BD21" s="57"/>
      <c r="BE21" s="147">
        <f t="shared" si="20"/>
        <v>28</v>
      </c>
      <c r="BF21" s="51">
        <f t="shared" si="16"/>
        <v>22400</v>
      </c>
      <c r="BG21" s="217"/>
    </row>
    <row r="22" spans="1:59" x14ac:dyDescent="0.2">
      <c r="A22" s="47" t="s">
        <v>228</v>
      </c>
      <c r="B22" s="64" t="s">
        <v>229</v>
      </c>
      <c r="C22" s="48"/>
      <c r="D22" s="15"/>
      <c r="E22" s="15"/>
      <c r="F22" s="15"/>
      <c r="G22" s="15"/>
      <c r="H22" s="15"/>
      <c r="I22" s="15"/>
      <c r="J22" s="18"/>
      <c r="K22" s="18"/>
      <c r="L22" s="15">
        <v>8</v>
      </c>
      <c r="M22" s="15">
        <v>5</v>
      </c>
      <c r="N22" s="18">
        <v>6</v>
      </c>
      <c r="O22" s="49">
        <f t="shared" si="17"/>
        <v>19</v>
      </c>
      <c r="P22" s="52">
        <f t="shared" si="1"/>
        <v>15200</v>
      </c>
      <c r="Q22" s="19">
        <v>5</v>
      </c>
      <c r="R22" s="27">
        <v>5</v>
      </c>
      <c r="S22" s="27">
        <v>11</v>
      </c>
      <c r="T22" s="27">
        <v>6</v>
      </c>
      <c r="U22" s="27">
        <v>3</v>
      </c>
      <c r="V22" s="27">
        <v>10</v>
      </c>
      <c r="W22" s="27">
        <v>3</v>
      </c>
      <c r="X22" s="27">
        <v>10</v>
      </c>
      <c r="Y22" s="27">
        <v>9</v>
      </c>
      <c r="Z22" s="27">
        <v>10</v>
      </c>
      <c r="AA22" s="27">
        <v>8</v>
      </c>
      <c r="AB22" s="27">
        <v>8</v>
      </c>
      <c r="AC22" s="62">
        <f t="shared" si="18"/>
        <v>88</v>
      </c>
      <c r="AD22" s="65">
        <f t="shared" si="14"/>
        <v>70400</v>
      </c>
      <c r="AE22" s="19">
        <v>1</v>
      </c>
      <c r="AF22" s="27">
        <v>9</v>
      </c>
      <c r="AG22" s="27">
        <v>9</v>
      </c>
      <c r="AH22" s="57">
        <v>6</v>
      </c>
      <c r="AI22" s="57">
        <v>6</v>
      </c>
      <c r="AJ22" s="57">
        <v>8</v>
      </c>
      <c r="AK22" s="57">
        <v>5</v>
      </c>
      <c r="AL22" s="57">
        <v>4</v>
      </c>
      <c r="AM22" s="57">
        <v>9</v>
      </c>
      <c r="AN22" s="57">
        <v>11</v>
      </c>
      <c r="AO22" s="57">
        <v>6</v>
      </c>
      <c r="AP22" s="57">
        <v>10</v>
      </c>
      <c r="AQ22" s="62">
        <f t="shared" si="19"/>
        <v>84</v>
      </c>
      <c r="AR22" s="65">
        <f t="shared" si="15"/>
        <v>67200</v>
      </c>
      <c r="AS22" s="17">
        <v>10</v>
      </c>
      <c r="AT22" s="57">
        <v>8</v>
      </c>
      <c r="AU22" s="57">
        <v>13</v>
      </c>
      <c r="AV22" s="57">
        <v>5</v>
      </c>
      <c r="AW22" s="57">
        <v>4</v>
      </c>
      <c r="AX22" s="57">
        <v>5</v>
      </c>
      <c r="AY22" s="57">
        <v>4</v>
      </c>
      <c r="AZ22" s="57"/>
      <c r="BA22" s="57"/>
      <c r="BB22" s="57"/>
      <c r="BC22" s="57"/>
      <c r="BD22" s="57"/>
      <c r="BE22" s="147">
        <f t="shared" si="20"/>
        <v>49</v>
      </c>
      <c r="BF22" s="65">
        <f t="shared" si="16"/>
        <v>39200</v>
      </c>
      <c r="BG22" s="217"/>
    </row>
    <row r="23" spans="1:59" x14ac:dyDescent="0.2">
      <c r="A23" s="47" t="s">
        <v>289</v>
      </c>
      <c r="B23" s="66" t="s">
        <v>290</v>
      </c>
      <c r="C23" s="48"/>
      <c r="D23" s="15"/>
      <c r="E23" s="15"/>
      <c r="F23" s="15"/>
      <c r="G23" s="15"/>
      <c r="H23" s="15"/>
      <c r="I23" s="15"/>
      <c r="J23" s="18"/>
      <c r="K23" s="18"/>
      <c r="L23" s="15"/>
      <c r="M23" s="15"/>
      <c r="N23" s="18"/>
      <c r="O23" s="49">
        <f t="shared" si="17"/>
        <v>0</v>
      </c>
      <c r="P23" s="52">
        <f t="shared" si="1"/>
        <v>0</v>
      </c>
      <c r="Q23" s="19"/>
      <c r="R23" s="27"/>
      <c r="S23" s="27">
        <v>4</v>
      </c>
      <c r="T23" s="27">
        <v>1</v>
      </c>
      <c r="U23" s="27">
        <v>1</v>
      </c>
      <c r="V23" s="27"/>
      <c r="W23" s="27">
        <v>1</v>
      </c>
      <c r="X23" s="27"/>
      <c r="Y23" s="27"/>
      <c r="Z23" s="27"/>
      <c r="AA23" s="27"/>
      <c r="AB23" s="27"/>
      <c r="AC23" s="49">
        <f t="shared" si="18"/>
        <v>7</v>
      </c>
      <c r="AD23" s="65">
        <f t="shared" si="14"/>
        <v>5600</v>
      </c>
      <c r="AE23" s="19"/>
      <c r="AF23" s="27"/>
      <c r="AG23" s="27"/>
      <c r="AH23" s="57" t="s">
        <v>383</v>
      </c>
      <c r="AI23" s="27"/>
      <c r="AJ23" s="27"/>
      <c r="AK23" s="27"/>
      <c r="AL23" s="27"/>
      <c r="AM23" s="27"/>
      <c r="AN23" s="27"/>
      <c r="AO23" s="27"/>
      <c r="AP23" s="27"/>
      <c r="AQ23" s="49">
        <f t="shared" si="19"/>
        <v>0</v>
      </c>
      <c r="AR23" s="65">
        <f t="shared" si="15"/>
        <v>0</v>
      </c>
      <c r="AS23" s="162"/>
      <c r="AT23" s="25"/>
      <c r="AU23" s="25"/>
      <c r="AV23" s="57"/>
      <c r="AW23" s="27"/>
      <c r="AX23" s="27"/>
      <c r="AY23" s="27"/>
      <c r="AZ23" s="27"/>
      <c r="BA23" s="27"/>
      <c r="BB23" s="27"/>
      <c r="BC23" s="27"/>
      <c r="BD23" s="27"/>
      <c r="BE23" s="147">
        <f t="shared" si="20"/>
        <v>0</v>
      </c>
      <c r="BF23" s="65">
        <f t="shared" si="16"/>
        <v>0</v>
      </c>
      <c r="BG23" s="217"/>
    </row>
    <row r="24" spans="1:59" x14ac:dyDescent="0.2">
      <c r="A24" s="83" t="s">
        <v>434</v>
      </c>
      <c r="B24" s="83" t="s">
        <v>435</v>
      </c>
      <c r="C24" s="48"/>
      <c r="D24" s="15"/>
      <c r="E24" s="15"/>
      <c r="F24" s="15"/>
      <c r="G24" s="15"/>
      <c r="H24" s="15"/>
      <c r="I24" s="15"/>
      <c r="J24" s="18"/>
      <c r="K24" s="18"/>
      <c r="L24" s="15"/>
      <c r="M24" s="15"/>
      <c r="N24" s="18"/>
      <c r="O24" s="49">
        <f t="shared" si="17"/>
        <v>0</v>
      </c>
      <c r="P24" s="52">
        <f t="shared" si="1"/>
        <v>0</v>
      </c>
      <c r="Q24" s="19"/>
      <c r="R24" s="27"/>
      <c r="S24" s="27"/>
      <c r="T24" s="27"/>
      <c r="U24" s="27"/>
      <c r="V24" s="27"/>
      <c r="W24" s="27"/>
      <c r="X24" s="27"/>
      <c r="Y24" s="27"/>
      <c r="Z24" s="27"/>
      <c r="AA24" s="27"/>
      <c r="AB24" s="27"/>
      <c r="AC24" s="49">
        <f t="shared" si="18"/>
        <v>0</v>
      </c>
      <c r="AD24" s="65">
        <f t="shared" si="14"/>
        <v>0</v>
      </c>
      <c r="AE24" s="19"/>
      <c r="AF24" s="27"/>
      <c r="AG24" s="27"/>
      <c r="AH24" s="27"/>
      <c r="AI24" s="57">
        <v>1</v>
      </c>
      <c r="AJ24" s="27"/>
      <c r="AK24" s="27"/>
      <c r="AL24" s="27"/>
      <c r="AM24" s="27"/>
      <c r="AN24" s="27"/>
      <c r="AO24" s="27"/>
      <c r="AP24" s="27"/>
      <c r="AQ24" s="49">
        <f t="shared" si="19"/>
        <v>1</v>
      </c>
      <c r="AR24" s="65">
        <f t="shared" si="15"/>
        <v>800</v>
      </c>
      <c r="AS24" s="162"/>
      <c r="AT24" s="25"/>
      <c r="AU24" s="25"/>
      <c r="AV24" s="27"/>
      <c r="AW24" s="57"/>
      <c r="AX24" s="27"/>
      <c r="AY24" s="27"/>
      <c r="AZ24" s="27"/>
      <c r="BA24" s="27"/>
      <c r="BB24" s="27"/>
      <c r="BC24" s="27"/>
      <c r="BD24" s="27"/>
      <c r="BE24" s="49">
        <f t="shared" si="20"/>
        <v>0</v>
      </c>
      <c r="BF24" s="65">
        <f t="shared" si="16"/>
        <v>0</v>
      </c>
      <c r="BG24" s="217"/>
    </row>
    <row r="25" spans="1:59" x14ac:dyDescent="0.2">
      <c r="A25" s="66" t="s">
        <v>600</v>
      </c>
      <c r="B25" s="66" t="s">
        <v>229</v>
      </c>
      <c r="C25" s="48"/>
      <c r="D25" s="15"/>
      <c r="E25" s="15"/>
      <c r="F25" s="15"/>
      <c r="G25" s="15"/>
      <c r="H25" s="15"/>
      <c r="I25" s="15"/>
      <c r="J25" s="18"/>
      <c r="K25" s="18"/>
      <c r="L25" s="15"/>
      <c r="M25" s="15"/>
      <c r="N25" s="18"/>
      <c r="O25" s="49">
        <f t="shared" si="17"/>
        <v>0</v>
      </c>
      <c r="P25" s="52">
        <f t="shared" si="1"/>
        <v>0</v>
      </c>
      <c r="Q25" s="19"/>
      <c r="R25" s="27"/>
      <c r="S25" s="27"/>
      <c r="T25" s="27"/>
      <c r="U25" s="27"/>
      <c r="V25" s="27"/>
      <c r="W25" s="27"/>
      <c r="X25" s="27"/>
      <c r="Y25" s="27"/>
      <c r="Z25" s="27"/>
      <c r="AA25" s="27"/>
      <c r="AB25" s="27"/>
      <c r="AC25" s="49">
        <f t="shared" si="18"/>
        <v>0</v>
      </c>
      <c r="AD25" s="65">
        <f t="shared" si="14"/>
        <v>0</v>
      </c>
      <c r="AE25" s="19"/>
      <c r="AF25" s="27"/>
      <c r="AG25" s="27"/>
      <c r="AH25" s="27"/>
      <c r="AI25" s="57"/>
      <c r="AJ25" s="27"/>
      <c r="AK25" s="27"/>
      <c r="AL25" s="27"/>
      <c r="AM25" s="27"/>
      <c r="AN25" s="27"/>
      <c r="AO25" s="27"/>
      <c r="AP25" s="27"/>
      <c r="AQ25" s="49">
        <f t="shared" si="19"/>
        <v>0</v>
      </c>
      <c r="AR25" s="65">
        <f t="shared" si="15"/>
        <v>0</v>
      </c>
      <c r="AS25" s="162"/>
      <c r="AT25" s="25"/>
      <c r="AU25" s="25"/>
      <c r="AV25" s="27"/>
      <c r="AW25" s="219">
        <v>7</v>
      </c>
      <c r="AX25" s="219">
        <v>3</v>
      </c>
      <c r="AY25" s="219">
        <v>5</v>
      </c>
      <c r="AZ25" s="27"/>
      <c r="BA25" s="27"/>
      <c r="BB25" s="27"/>
      <c r="BC25" s="27"/>
      <c r="BD25" s="27"/>
      <c r="BE25" s="49">
        <f t="shared" si="20"/>
        <v>15</v>
      </c>
      <c r="BF25" s="65">
        <f t="shared" si="16"/>
        <v>12000</v>
      </c>
      <c r="BG25" s="217"/>
    </row>
    <row r="26" spans="1:59" x14ac:dyDescent="0.2">
      <c r="A26" s="66" t="s">
        <v>523</v>
      </c>
      <c r="B26" s="66" t="s">
        <v>229</v>
      </c>
      <c r="C26" s="48"/>
      <c r="D26" s="15"/>
      <c r="E26" s="15"/>
      <c r="F26" s="15"/>
      <c r="G26" s="15"/>
      <c r="H26" s="15"/>
      <c r="I26" s="15"/>
      <c r="J26" s="18"/>
      <c r="K26" s="18"/>
      <c r="L26" s="15"/>
      <c r="M26" s="15"/>
      <c r="N26" s="18"/>
      <c r="O26" s="49">
        <f t="shared" si="17"/>
        <v>0</v>
      </c>
      <c r="P26" s="52">
        <f t="shared" si="1"/>
        <v>0</v>
      </c>
      <c r="Q26" s="19"/>
      <c r="R26" s="27"/>
      <c r="S26" s="27"/>
      <c r="T26" s="27"/>
      <c r="U26" s="27"/>
      <c r="V26" s="27"/>
      <c r="W26" s="27"/>
      <c r="X26" s="27"/>
      <c r="Y26" s="27"/>
      <c r="Z26" s="27"/>
      <c r="AA26" s="27"/>
      <c r="AB26" s="27"/>
      <c r="AC26" s="49">
        <f t="shared" si="18"/>
        <v>0</v>
      </c>
      <c r="AD26" s="65">
        <f t="shared" si="14"/>
        <v>0</v>
      </c>
      <c r="AE26" s="19"/>
      <c r="AF26" s="27"/>
      <c r="AG26" s="27"/>
      <c r="AH26" s="27"/>
      <c r="AI26" s="57"/>
      <c r="AJ26" s="27"/>
      <c r="AK26" s="27"/>
      <c r="AL26" s="27"/>
      <c r="AM26" s="27"/>
      <c r="AN26" s="27"/>
      <c r="AO26" s="27"/>
      <c r="AP26" s="57">
        <v>6</v>
      </c>
      <c r="AQ26" s="49">
        <f t="shared" si="19"/>
        <v>6</v>
      </c>
      <c r="AR26" s="65">
        <f t="shared" si="15"/>
        <v>4800</v>
      </c>
      <c r="AS26" s="17">
        <v>9</v>
      </c>
      <c r="AT26" s="57">
        <v>9</v>
      </c>
      <c r="AU26" s="57">
        <v>7</v>
      </c>
      <c r="AV26" s="57">
        <v>10</v>
      </c>
      <c r="AW26" s="57">
        <v>5</v>
      </c>
      <c r="AX26" s="57">
        <v>2</v>
      </c>
      <c r="AY26" s="57">
        <v>10</v>
      </c>
      <c r="AZ26" s="27"/>
      <c r="BA26" s="27"/>
      <c r="BB26" s="27"/>
      <c r="BC26" s="27"/>
      <c r="BD26" s="57"/>
      <c r="BE26" s="49">
        <f t="shared" si="20"/>
        <v>52</v>
      </c>
      <c r="BF26" s="65">
        <f t="shared" si="16"/>
        <v>41600</v>
      </c>
      <c r="BG26" s="217"/>
    </row>
    <row r="27" spans="1:59" x14ac:dyDescent="0.2">
      <c r="A27" s="66" t="s">
        <v>604</v>
      </c>
      <c r="B27" s="66" t="s">
        <v>605</v>
      </c>
      <c r="C27" s="48"/>
      <c r="D27" s="15"/>
      <c r="E27" s="15"/>
      <c r="F27" s="15"/>
      <c r="G27" s="15"/>
      <c r="H27" s="15"/>
      <c r="I27" s="15"/>
      <c r="J27" s="18"/>
      <c r="K27" s="18"/>
      <c r="L27" s="15"/>
      <c r="M27" s="15"/>
      <c r="N27" s="18"/>
      <c r="O27" s="49">
        <f t="shared" si="17"/>
        <v>0</v>
      </c>
      <c r="P27" s="52">
        <f t="shared" si="1"/>
        <v>0</v>
      </c>
      <c r="Q27" s="19"/>
      <c r="R27" s="27"/>
      <c r="S27" s="27"/>
      <c r="T27" s="27"/>
      <c r="U27" s="27"/>
      <c r="V27" s="27"/>
      <c r="W27" s="27"/>
      <c r="X27" s="27"/>
      <c r="Y27" s="27"/>
      <c r="Z27" s="27"/>
      <c r="AA27" s="27"/>
      <c r="AB27" s="27"/>
      <c r="AC27" s="49">
        <f t="shared" si="18"/>
        <v>0</v>
      </c>
      <c r="AD27" s="65">
        <f t="shared" si="14"/>
        <v>0</v>
      </c>
      <c r="AE27" s="19"/>
      <c r="AF27" s="27"/>
      <c r="AG27" s="27"/>
      <c r="AH27" s="27"/>
      <c r="AI27" s="57"/>
      <c r="AJ27" s="27"/>
      <c r="AK27" s="27"/>
      <c r="AL27" s="27"/>
      <c r="AM27" s="27"/>
      <c r="AN27" s="27"/>
      <c r="AO27" s="27"/>
      <c r="AP27" s="57"/>
      <c r="AQ27" s="49">
        <f t="shared" si="19"/>
        <v>0</v>
      </c>
      <c r="AR27" s="65">
        <f t="shared" si="15"/>
        <v>0</v>
      </c>
      <c r="AS27" s="162"/>
      <c r="AT27" s="25"/>
      <c r="AU27" s="25"/>
      <c r="AV27" s="57">
        <v>1</v>
      </c>
      <c r="AW27" s="57">
        <v>3</v>
      </c>
      <c r="AX27" s="27"/>
      <c r="AY27" s="27"/>
      <c r="AZ27" s="27"/>
      <c r="BA27" s="27"/>
      <c r="BB27" s="27"/>
      <c r="BC27" s="27"/>
      <c r="BD27" s="57"/>
      <c r="BE27" s="49">
        <f t="shared" si="20"/>
        <v>4</v>
      </c>
      <c r="BF27" s="65">
        <f t="shared" si="16"/>
        <v>3200</v>
      </c>
      <c r="BG27" s="217"/>
    </row>
    <row r="28" spans="1:59" x14ac:dyDescent="0.2">
      <c r="A28" s="83" t="s">
        <v>521</v>
      </c>
      <c r="B28" s="83" t="s">
        <v>522</v>
      </c>
      <c r="C28" s="48"/>
      <c r="D28" s="15"/>
      <c r="E28" s="15"/>
      <c r="F28" s="15"/>
      <c r="G28" s="15"/>
      <c r="H28" s="15"/>
      <c r="I28" s="15"/>
      <c r="J28" s="18"/>
      <c r="K28" s="18"/>
      <c r="L28" s="15"/>
      <c r="M28" s="15"/>
      <c r="N28" s="18"/>
      <c r="O28" s="49">
        <f t="shared" si="17"/>
        <v>0</v>
      </c>
      <c r="P28" s="52">
        <f t="shared" si="1"/>
        <v>0</v>
      </c>
      <c r="Q28" s="19"/>
      <c r="R28" s="27"/>
      <c r="S28" s="27"/>
      <c r="T28" s="27"/>
      <c r="U28" s="27"/>
      <c r="V28" s="27"/>
      <c r="W28" s="27"/>
      <c r="X28" s="27"/>
      <c r="Y28" s="27"/>
      <c r="Z28" s="27"/>
      <c r="AA28" s="27"/>
      <c r="AB28" s="27"/>
      <c r="AC28" s="49">
        <f t="shared" si="18"/>
        <v>0</v>
      </c>
      <c r="AD28" s="65">
        <f t="shared" si="14"/>
        <v>0</v>
      </c>
      <c r="AE28" s="19"/>
      <c r="AF28" s="27"/>
      <c r="AG28" s="27"/>
      <c r="AH28" s="27"/>
      <c r="AI28" s="57"/>
      <c r="AJ28" s="27"/>
      <c r="AK28" s="27"/>
      <c r="AL28" s="27"/>
      <c r="AM28" s="27"/>
      <c r="AN28" s="27"/>
      <c r="AO28" s="27"/>
      <c r="AP28" s="27"/>
      <c r="AQ28" s="49">
        <f t="shared" si="19"/>
        <v>0</v>
      </c>
      <c r="AR28" s="65">
        <f t="shared" si="15"/>
        <v>0</v>
      </c>
      <c r="AS28" s="162">
        <v>1</v>
      </c>
      <c r="AT28" s="25"/>
      <c r="AU28" s="25"/>
      <c r="AV28" s="27"/>
      <c r="AW28" s="57"/>
      <c r="AX28" s="27"/>
      <c r="AY28" s="27"/>
      <c r="AZ28" s="27"/>
      <c r="BA28" s="27"/>
      <c r="BB28" s="27"/>
      <c r="BC28" s="27"/>
      <c r="BD28" s="27"/>
      <c r="BE28" s="49">
        <f t="shared" si="20"/>
        <v>1</v>
      </c>
      <c r="BF28" s="65">
        <f t="shared" si="16"/>
        <v>800</v>
      </c>
      <c r="BG28" s="217"/>
    </row>
    <row r="29" spans="1:59" x14ac:dyDescent="0.2">
      <c r="A29" s="7" t="s">
        <v>524</v>
      </c>
      <c r="C29" s="56">
        <f t="shared" ref="C29:N29" si="21">SUM(C17:C24)</f>
        <v>18</v>
      </c>
      <c r="D29" s="56">
        <f t="shared" si="21"/>
        <v>8</v>
      </c>
      <c r="E29" s="56">
        <f t="shared" si="21"/>
        <v>14</v>
      </c>
      <c r="F29" s="56">
        <f t="shared" si="21"/>
        <v>18</v>
      </c>
      <c r="G29" s="56">
        <f t="shared" si="21"/>
        <v>17</v>
      </c>
      <c r="H29" s="56">
        <f t="shared" si="21"/>
        <v>14</v>
      </c>
      <c r="I29" s="56">
        <f t="shared" si="21"/>
        <v>4</v>
      </c>
      <c r="J29" s="56">
        <f t="shared" si="21"/>
        <v>16</v>
      </c>
      <c r="K29" s="56">
        <f t="shared" si="21"/>
        <v>8</v>
      </c>
      <c r="L29" s="56">
        <f t="shared" si="21"/>
        <v>28</v>
      </c>
      <c r="M29" s="56">
        <f t="shared" si="21"/>
        <v>24</v>
      </c>
      <c r="N29" s="56">
        <f t="shared" si="21"/>
        <v>18</v>
      </c>
      <c r="O29" s="54">
        <f>SUM(O17:O28)</f>
        <v>187</v>
      </c>
      <c r="P29" s="55">
        <f>SUM(P17:P28)</f>
        <v>149600</v>
      </c>
      <c r="Q29" s="56">
        <f t="shared" ref="Q29:AB29" si="22">SUM(Q17:Q24)</f>
        <v>23</v>
      </c>
      <c r="R29" s="56">
        <f t="shared" si="22"/>
        <v>27</v>
      </c>
      <c r="S29" s="56">
        <f t="shared" si="22"/>
        <v>29</v>
      </c>
      <c r="T29" s="56">
        <f t="shared" si="22"/>
        <v>24</v>
      </c>
      <c r="U29" s="56">
        <f t="shared" si="22"/>
        <v>24</v>
      </c>
      <c r="V29" s="56">
        <f t="shared" si="22"/>
        <v>23</v>
      </c>
      <c r="W29" s="56">
        <f t="shared" si="22"/>
        <v>25</v>
      </c>
      <c r="X29" s="56">
        <f t="shared" si="22"/>
        <v>46</v>
      </c>
      <c r="Y29" s="56">
        <f t="shared" si="22"/>
        <v>25</v>
      </c>
      <c r="Z29" s="56">
        <f t="shared" si="22"/>
        <v>41</v>
      </c>
      <c r="AA29" s="56">
        <f t="shared" si="22"/>
        <v>30</v>
      </c>
      <c r="AB29" s="56">
        <f t="shared" si="22"/>
        <v>24</v>
      </c>
      <c r="AC29" s="1">
        <f>SUM(AC17:AC28)</f>
        <v>341</v>
      </c>
      <c r="AD29" s="3">
        <f>SUM(AD17:AD28)</f>
        <v>272800</v>
      </c>
      <c r="AE29" s="56">
        <f>SUM(AE17:AE24)</f>
        <v>15</v>
      </c>
      <c r="AF29" s="56">
        <f>SUM(AF17:AF24)</f>
        <v>27</v>
      </c>
      <c r="AG29" s="56">
        <f>SUM(AG17:AG24)</f>
        <v>19</v>
      </c>
      <c r="AH29" s="56">
        <f>SUM(AH17:AH24)</f>
        <v>23</v>
      </c>
      <c r="AI29" s="56">
        <f t="shared" ref="AI29:AV29" si="23">SUM(AI17:AI28)</f>
        <v>26</v>
      </c>
      <c r="AJ29" s="56">
        <f t="shared" si="23"/>
        <v>21</v>
      </c>
      <c r="AK29" s="56">
        <f t="shared" si="23"/>
        <v>27</v>
      </c>
      <c r="AL29" s="56">
        <f t="shared" si="23"/>
        <v>18</v>
      </c>
      <c r="AM29" s="56">
        <f t="shared" si="23"/>
        <v>24</v>
      </c>
      <c r="AN29" s="56">
        <f t="shared" si="23"/>
        <v>21</v>
      </c>
      <c r="AO29" s="56">
        <f t="shared" si="23"/>
        <v>18</v>
      </c>
      <c r="AP29" s="56">
        <f t="shared" si="23"/>
        <v>26</v>
      </c>
      <c r="AQ29" s="1">
        <f t="shared" si="23"/>
        <v>265</v>
      </c>
      <c r="AR29" s="3">
        <f t="shared" si="23"/>
        <v>212000</v>
      </c>
      <c r="AS29" s="56">
        <f t="shared" si="23"/>
        <v>32</v>
      </c>
      <c r="AT29" s="56">
        <f t="shared" si="23"/>
        <v>36</v>
      </c>
      <c r="AU29" s="56">
        <f t="shared" si="23"/>
        <v>38</v>
      </c>
      <c r="AV29" s="56">
        <f t="shared" si="23"/>
        <v>28</v>
      </c>
      <c r="AW29" s="56">
        <f>SUM(AW17:AW28)</f>
        <v>29</v>
      </c>
      <c r="AX29" s="56">
        <f t="shared" ref="AX29:BF29" si="24">SUM(AX17:AX28)</f>
        <v>13</v>
      </c>
      <c r="AY29" s="56">
        <f t="shared" si="24"/>
        <v>30</v>
      </c>
      <c r="AZ29" s="56">
        <f t="shared" si="24"/>
        <v>0</v>
      </c>
      <c r="BA29" s="56">
        <f t="shared" si="24"/>
        <v>0</v>
      </c>
      <c r="BB29" s="56">
        <f t="shared" si="24"/>
        <v>0</v>
      </c>
      <c r="BC29" s="56">
        <f t="shared" si="24"/>
        <v>0</v>
      </c>
      <c r="BD29" s="56">
        <f t="shared" si="24"/>
        <v>0</v>
      </c>
      <c r="BE29" s="1">
        <f>SUM(BE17:BE28)</f>
        <v>206</v>
      </c>
      <c r="BF29" s="3">
        <f t="shared" si="24"/>
        <v>164800</v>
      </c>
      <c r="BG29" s="217">
        <f>SUM(P29,AD29,AR29,BF29)</f>
        <v>799200</v>
      </c>
    </row>
    <row r="30" spans="1:59" x14ac:dyDescent="0.2">
      <c r="A30" s="5" t="s">
        <v>350</v>
      </c>
      <c r="B30" s="2"/>
      <c r="C30" s="58"/>
      <c r="D30" s="29"/>
      <c r="E30" s="29"/>
      <c r="F30" s="29"/>
      <c r="G30" s="29"/>
      <c r="H30" s="29"/>
      <c r="I30" s="29"/>
      <c r="J30" s="43"/>
      <c r="K30" s="43"/>
      <c r="L30" s="43"/>
      <c r="M30" s="43"/>
      <c r="N30" s="43"/>
      <c r="O30" s="44"/>
      <c r="P30" s="67"/>
      <c r="Q30" s="32"/>
      <c r="R30" s="43"/>
      <c r="S30" s="43"/>
      <c r="T30" s="43"/>
      <c r="U30" s="43"/>
      <c r="V30" s="43"/>
      <c r="W30" s="43"/>
      <c r="X30" s="43"/>
      <c r="Y30" s="43"/>
      <c r="Z30" s="43"/>
      <c r="AA30" s="43"/>
      <c r="AB30" s="43"/>
      <c r="AC30" s="43"/>
      <c r="AD30" s="46"/>
      <c r="AE30" s="32"/>
      <c r="AF30" s="43"/>
      <c r="AG30" s="43"/>
      <c r="AH30" s="43"/>
      <c r="AI30" s="43"/>
      <c r="AJ30" s="43"/>
      <c r="AK30" s="43"/>
      <c r="AL30" s="43"/>
      <c r="AM30" s="43"/>
      <c r="AN30" s="43"/>
      <c r="AO30" s="43"/>
      <c r="AP30" s="43"/>
      <c r="AQ30" s="43"/>
      <c r="AR30" s="46"/>
      <c r="AS30" s="32"/>
      <c r="AT30" s="43"/>
      <c r="AU30" s="43"/>
      <c r="AV30" s="43"/>
      <c r="AW30" s="43"/>
      <c r="AX30" s="43"/>
      <c r="AY30" s="43"/>
      <c r="AZ30" s="43"/>
      <c r="BA30" s="43"/>
      <c r="BB30" s="43"/>
      <c r="BC30" s="43"/>
      <c r="BD30" s="43"/>
      <c r="BE30" s="43"/>
      <c r="BF30" s="46"/>
      <c r="BG30" s="217"/>
    </row>
    <row r="31" spans="1:59" x14ac:dyDescent="0.2">
      <c r="A31" s="47" t="s">
        <v>15</v>
      </c>
      <c r="B31" s="7" t="s">
        <v>16</v>
      </c>
      <c r="C31" s="48">
        <v>6</v>
      </c>
      <c r="D31" s="15">
        <v>8</v>
      </c>
      <c r="E31" s="15">
        <v>8</v>
      </c>
      <c r="F31" s="15">
        <v>2</v>
      </c>
      <c r="G31" s="15">
        <v>2</v>
      </c>
      <c r="H31" s="15">
        <v>5</v>
      </c>
      <c r="I31" s="15">
        <v>4</v>
      </c>
      <c r="J31" s="15">
        <v>13</v>
      </c>
      <c r="K31" s="15">
        <v>9</v>
      </c>
      <c r="L31" s="15">
        <v>3</v>
      </c>
      <c r="M31" s="18" t="s">
        <v>253</v>
      </c>
      <c r="N31" s="18" t="s">
        <v>208</v>
      </c>
      <c r="O31" s="49">
        <f>SUM(C31:N31)</f>
        <v>60</v>
      </c>
      <c r="P31" s="52">
        <f t="shared" si="1"/>
        <v>48000</v>
      </c>
      <c r="Q31" s="19"/>
      <c r="R31" s="27"/>
      <c r="S31" s="27"/>
      <c r="T31" s="27"/>
      <c r="U31" s="27"/>
      <c r="V31" s="27"/>
      <c r="W31" s="27"/>
      <c r="X31" s="27"/>
      <c r="Y31" s="27"/>
      <c r="Z31" s="27"/>
      <c r="AA31" s="27"/>
      <c r="AB31" s="27"/>
      <c r="AC31" s="49">
        <f>SUM(Q31:AB31)</f>
        <v>0</v>
      </c>
      <c r="AD31" s="51">
        <f t="shared" ref="AD31:AD45" si="25">SUM(AC31)*800</f>
        <v>0</v>
      </c>
      <c r="AE31" s="19"/>
      <c r="AF31" s="27"/>
      <c r="AG31" s="27"/>
      <c r="AH31" s="27"/>
      <c r="AI31" s="27"/>
      <c r="AJ31" s="27"/>
      <c r="AK31" s="27"/>
      <c r="AL31" s="27"/>
      <c r="AM31" s="27"/>
      <c r="AN31" s="27"/>
      <c r="AO31" s="27"/>
      <c r="AP31" s="27"/>
      <c r="AQ31" s="49">
        <f>SUM(AE31:AP31)</f>
        <v>0</v>
      </c>
      <c r="AR31" s="51">
        <f t="shared" ref="AR31:AR45" si="26">SUM(AQ31)*800</f>
        <v>0</v>
      </c>
      <c r="AS31" s="19"/>
      <c r="AT31" s="27"/>
      <c r="AU31" s="27"/>
      <c r="AV31" s="27"/>
      <c r="AW31" s="27"/>
      <c r="AX31" s="27"/>
      <c r="AY31" s="27"/>
      <c r="AZ31" s="27"/>
      <c r="BA31" s="27"/>
      <c r="BB31" s="27"/>
      <c r="BC31" s="27"/>
      <c r="BD31" s="27"/>
      <c r="BE31" s="49">
        <f>SUM(AS31:BD31)</f>
        <v>0</v>
      </c>
      <c r="BF31" s="51">
        <f t="shared" ref="BF31:BF45" si="27">SUM(BE31)*800</f>
        <v>0</v>
      </c>
      <c r="BG31" s="217"/>
    </row>
    <row r="32" spans="1:59" x14ac:dyDescent="0.2">
      <c r="A32" s="47" t="s">
        <v>25</v>
      </c>
      <c r="B32" s="7" t="s">
        <v>17</v>
      </c>
      <c r="C32" s="48"/>
      <c r="D32" s="15">
        <v>2</v>
      </c>
      <c r="E32" s="15">
        <v>0</v>
      </c>
      <c r="F32" s="15">
        <v>1</v>
      </c>
      <c r="G32" s="18" t="s">
        <v>146</v>
      </c>
      <c r="H32" s="15"/>
      <c r="I32" s="15"/>
      <c r="J32" s="15"/>
      <c r="K32" s="15"/>
      <c r="L32" s="15"/>
      <c r="M32" s="15"/>
      <c r="N32" s="18"/>
      <c r="O32" s="49">
        <f t="shared" ref="O32:O45" si="28">SUM(C32:N32)</f>
        <v>3</v>
      </c>
      <c r="P32" s="52">
        <f t="shared" si="1"/>
        <v>2400</v>
      </c>
      <c r="Q32" s="19"/>
      <c r="R32" s="27"/>
      <c r="S32" s="27"/>
      <c r="T32" s="27"/>
      <c r="U32" s="27"/>
      <c r="V32" s="27"/>
      <c r="W32" s="27"/>
      <c r="X32" s="27"/>
      <c r="Y32" s="27"/>
      <c r="Z32" s="27"/>
      <c r="AA32" s="27"/>
      <c r="AB32" s="27"/>
      <c r="AC32" s="49">
        <f>SUM(Q32:AB32)</f>
        <v>0</v>
      </c>
      <c r="AD32" s="51">
        <f t="shared" si="25"/>
        <v>0</v>
      </c>
      <c r="AE32" s="19"/>
      <c r="AF32" s="27"/>
      <c r="AG32" s="27"/>
      <c r="AH32" s="27"/>
      <c r="AI32" s="27"/>
      <c r="AJ32" s="27"/>
      <c r="AK32" s="27"/>
      <c r="AL32" s="27"/>
      <c r="AM32" s="27"/>
      <c r="AN32" s="27"/>
      <c r="AO32" s="27"/>
      <c r="AP32" s="27"/>
      <c r="AQ32" s="49">
        <f>SUM(AE32:AP32)</f>
        <v>0</v>
      </c>
      <c r="AR32" s="51">
        <f t="shared" si="26"/>
        <v>0</v>
      </c>
      <c r="AS32" s="19"/>
      <c r="AT32" s="27"/>
      <c r="AU32" s="27"/>
      <c r="AV32" s="27"/>
      <c r="AW32" s="27"/>
      <c r="AX32" s="27"/>
      <c r="AY32" s="27"/>
      <c r="AZ32" s="27"/>
      <c r="BA32" s="27"/>
      <c r="BB32" s="27"/>
      <c r="BC32" s="27"/>
      <c r="BD32" s="27"/>
      <c r="BE32" s="49">
        <f>SUM(AS32:BD32)</f>
        <v>0</v>
      </c>
      <c r="BF32" s="51">
        <f t="shared" si="27"/>
        <v>0</v>
      </c>
      <c r="BG32" s="217"/>
    </row>
    <row r="33" spans="1:59" x14ac:dyDescent="0.2">
      <c r="A33" s="66" t="s">
        <v>219</v>
      </c>
      <c r="B33" s="61" t="s">
        <v>17</v>
      </c>
      <c r="C33" s="48"/>
      <c r="D33" s="15"/>
      <c r="E33" s="15">
        <v>9</v>
      </c>
      <c r="F33" s="15">
        <v>11</v>
      </c>
      <c r="G33" s="15">
        <v>12</v>
      </c>
      <c r="H33" s="15">
        <v>5</v>
      </c>
      <c r="I33" s="15">
        <v>1</v>
      </c>
      <c r="J33" s="15">
        <v>12</v>
      </c>
      <c r="K33" s="15">
        <v>13</v>
      </c>
      <c r="L33" s="15">
        <v>3</v>
      </c>
      <c r="M33" s="15">
        <v>11</v>
      </c>
      <c r="N33" s="18">
        <v>3</v>
      </c>
      <c r="O33" s="49">
        <f t="shared" si="28"/>
        <v>80</v>
      </c>
      <c r="P33" s="52">
        <f t="shared" si="1"/>
        <v>64000</v>
      </c>
      <c r="Q33" s="19">
        <v>2</v>
      </c>
      <c r="R33" s="27">
        <v>10</v>
      </c>
      <c r="S33" s="27">
        <v>10</v>
      </c>
      <c r="T33" s="27">
        <v>10</v>
      </c>
      <c r="U33" s="27">
        <v>11</v>
      </c>
      <c r="V33" s="27">
        <v>7</v>
      </c>
      <c r="W33" s="27">
        <v>5</v>
      </c>
      <c r="X33" s="27">
        <v>4</v>
      </c>
      <c r="Y33" s="27">
        <v>6</v>
      </c>
      <c r="Z33" s="27">
        <v>14</v>
      </c>
      <c r="AA33" s="57">
        <v>2</v>
      </c>
      <c r="AB33" s="57">
        <v>4</v>
      </c>
      <c r="AC33" s="62">
        <f t="shared" ref="AC33:AC45" si="29">SUM(Q33:AB33)</f>
        <v>85</v>
      </c>
      <c r="AD33" s="51">
        <f t="shared" si="25"/>
        <v>68000</v>
      </c>
      <c r="AE33" s="17" t="s">
        <v>311</v>
      </c>
      <c r="AF33" s="57" t="s">
        <v>311</v>
      </c>
      <c r="AG33" s="57" t="s">
        <v>311</v>
      </c>
      <c r="AH33" s="57">
        <v>6</v>
      </c>
      <c r="AI33" s="57">
        <v>4</v>
      </c>
      <c r="AJ33" s="57">
        <v>2</v>
      </c>
      <c r="AK33" s="57">
        <v>2</v>
      </c>
      <c r="AL33" s="57">
        <v>3</v>
      </c>
      <c r="AM33" s="57">
        <v>3</v>
      </c>
      <c r="AN33" s="57">
        <v>3</v>
      </c>
      <c r="AO33" s="57">
        <v>6</v>
      </c>
      <c r="AP33" s="57"/>
      <c r="AQ33" s="147">
        <f t="shared" ref="AQ33:AQ45" si="30">SUM(AE33:AP33)</f>
        <v>29</v>
      </c>
      <c r="AR33" s="51">
        <f t="shared" si="26"/>
        <v>23200</v>
      </c>
      <c r="AS33" s="17"/>
      <c r="AT33" s="57"/>
      <c r="AU33" s="57"/>
      <c r="AV33" s="57"/>
      <c r="AW33" s="57"/>
      <c r="AX33" s="57"/>
      <c r="AY33" s="57"/>
      <c r="AZ33" s="57"/>
      <c r="BA33" s="57"/>
      <c r="BB33" s="57"/>
      <c r="BC33" s="57"/>
      <c r="BD33" s="57"/>
      <c r="BE33" s="147">
        <f t="shared" ref="BE33:BE45" si="31">SUM(AS33:BD33)</f>
        <v>0</v>
      </c>
      <c r="BF33" s="51">
        <f t="shared" si="27"/>
        <v>0</v>
      </c>
      <c r="BG33" s="217"/>
    </row>
    <row r="34" spans="1:59" x14ac:dyDescent="0.2">
      <c r="A34" s="47" t="s">
        <v>18</v>
      </c>
      <c r="B34" s="7" t="s">
        <v>19</v>
      </c>
      <c r="C34" s="48"/>
      <c r="D34" s="15"/>
      <c r="E34" s="15">
        <v>2</v>
      </c>
      <c r="F34" s="15">
        <v>0</v>
      </c>
      <c r="G34" s="15">
        <v>0</v>
      </c>
      <c r="H34" s="15">
        <v>1</v>
      </c>
      <c r="I34" s="15"/>
      <c r="J34" s="15"/>
      <c r="K34" s="15"/>
      <c r="L34" s="15"/>
      <c r="M34" s="15"/>
      <c r="N34" s="18"/>
      <c r="O34" s="49">
        <f t="shared" si="28"/>
        <v>3</v>
      </c>
      <c r="P34" s="52">
        <f t="shared" si="1"/>
        <v>2400</v>
      </c>
      <c r="Q34" s="19"/>
      <c r="R34" s="27"/>
      <c r="S34" s="27"/>
      <c r="T34" s="27"/>
      <c r="U34" s="27"/>
      <c r="V34" s="27"/>
      <c r="W34" s="27"/>
      <c r="X34" s="27"/>
      <c r="Y34" s="27"/>
      <c r="Z34" s="27"/>
      <c r="AA34" s="27"/>
      <c r="AB34" s="27"/>
      <c r="AC34" s="49">
        <f t="shared" si="29"/>
        <v>0</v>
      </c>
      <c r="AD34" s="51">
        <f t="shared" si="25"/>
        <v>0</v>
      </c>
      <c r="AE34" s="19"/>
      <c r="AF34" s="27"/>
      <c r="AG34" s="27"/>
      <c r="AH34" s="27"/>
      <c r="AI34" s="27"/>
      <c r="AJ34" s="27"/>
      <c r="AK34" s="27"/>
      <c r="AL34" s="27"/>
      <c r="AM34" s="27"/>
      <c r="AN34" s="27"/>
      <c r="AO34" s="27"/>
      <c r="AP34" s="27"/>
      <c r="AQ34" s="49">
        <f t="shared" si="30"/>
        <v>0</v>
      </c>
      <c r="AR34" s="51">
        <f t="shared" si="26"/>
        <v>0</v>
      </c>
      <c r="AS34" s="19"/>
      <c r="AT34" s="27"/>
      <c r="AU34" s="27"/>
      <c r="AV34" s="27"/>
      <c r="AW34" s="27"/>
      <c r="AX34" s="27"/>
      <c r="AY34" s="27"/>
      <c r="AZ34" s="27"/>
      <c r="BA34" s="27"/>
      <c r="BB34" s="27"/>
      <c r="BC34" s="27"/>
      <c r="BD34" s="27"/>
      <c r="BE34" s="49">
        <f t="shared" si="31"/>
        <v>0</v>
      </c>
      <c r="BF34" s="51">
        <f t="shared" si="27"/>
        <v>0</v>
      </c>
      <c r="BG34" s="217"/>
    </row>
    <row r="35" spans="1:59" x14ac:dyDescent="0.2">
      <c r="A35" s="47" t="s">
        <v>20</v>
      </c>
      <c r="B35" s="7" t="s">
        <v>19</v>
      </c>
      <c r="C35" s="48"/>
      <c r="D35" s="15"/>
      <c r="E35" s="15"/>
      <c r="F35" s="15">
        <v>1</v>
      </c>
      <c r="G35" s="15">
        <v>1</v>
      </c>
      <c r="H35" s="15"/>
      <c r="I35" s="15"/>
      <c r="J35" s="15"/>
      <c r="K35" s="15"/>
      <c r="L35" s="15"/>
      <c r="M35" s="15"/>
      <c r="N35" s="18"/>
      <c r="O35" s="49">
        <f t="shared" si="28"/>
        <v>2</v>
      </c>
      <c r="P35" s="52">
        <f t="shared" si="1"/>
        <v>1600</v>
      </c>
      <c r="Q35" s="19"/>
      <c r="R35" s="27"/>
      <c r="S35" s="27"/>
      <c r="T35" s="27"/>
      <c r="U35" s="27"/>
      <c r="V35" s="27"/>
      <c r="W35" s="27"/>
      <c r="X35" s="27"/>
      <c r="Y35" s="27"/>
      <c r="Z35" s="27"/>
      <c r="AA35" s="27"/>
      <c r="AB35" s="27"/>
      <c r="AC35" s="49">
        <f t="shared" si="29"/>
        <v>0</v>
      </c>
      <c r="AD35" s="51">
        <f t="shared" si="25"/>
        <v>0</v>
      </c>
      <c r="AE35" s="19"/>
      <c r="AF35" s="27"/>
      <c r="AG35" s="27"/>
      <c r="AH35" s="27"/>
      <c r="AI35" s="27"/>
      <c r="AJ35" s="27"/>
      <c r="AK35" s="27"/>
      <c r="AL35" s="27"/>
      <c r="AM35" s="27"/>
      <c r="AN35" s="27"/>
      <c r="AO35" s="27"/>
      <c r="AP35" s="27"/>
      <c r="AQ35" s="49">
        <f t="shared" si="30"/>
        <v>0</v>
      </c>
      <c r="AR35" s="51">
        <f t="shared" si="26"/>
        <v>0</v>
      </c>
      <c r="AS35" s="19"/>
      <c r="AT35" s="27"/>
      <c r="AU35" s="27"/>
      <c r="AV35" s="27"/>
      <c r="AW35" s="27"/>
      <c r="AX35" s="27"/>
      <c r="AY35" s="27"/>
      <c r="AZ35" s="27"/>
      <c r="BA35" s="27"/>
      <c r="BB35" s="27"/>
      <c r="BC35" s="27"/>
      <c r="BD35" s="27"/>
      <c r="BE35" s="49">
        <f t="shared" si="31"/>
        <v>0</v>
      </c>
      <c r="BF35" s="51">
        <f t="shared" si="27"/>
        <v>0</v>
      </c>
      <c r="BG35" s="217"/>
    </row>
    <row r="36" spans="1:59" x14ac:dyDescent="0.2">
      <c r="A36" s="47" t="s">
        <v>257</v>
      </c>
      <c r="B36" s="7" t="s">
        <v>260</v>
      </c>
      <c r="C36" s="48"/>
      <c r="D36" s="15"/>
      <c r="E36" s="15"/>
      <c r="F36" s="15"/>
      <c r="G36" s="15"/>
      <c r="H36" s="15"/>
      <c r="I36" s="15"/>
      <c r="J36" s="15"/>
      <c r="K36" s="15"/>
      <c r="L36" s="15"/>
      <c r="M36" s="15"/>
      <c r="N36" s="18">
        <v>6</v>
      </c>
      <c r="O36" s="49">
        <f t="shared" si="28"/>
        <v>6</v>
      </c>
      <c r="P36" s="52">
        <f t="shared" si="1"/>
        <v>4800</v>
      </c>
      <c r="Q36" s="19">
        <v>8</v>
      </c>
      <c r="R36" s="27">
        <v>10</v>
      </c>
      <c r="S36" s="27">
        <v>3</v>
      </c>
      <c r="T36" s="27">
        <v>4</v>
      </c>
      <c r="U36" s="27">
        <v>7</v>
      </c>
      <c r="V36" s="27">
        <v>10</v>
      </c>
      <c r="W36" s="27">
        <v>1</v>
      </c>
      <c r="X36" s="27">
        <v>5</v>
      </c>
      <c r="Y36" s="27">
        <v>5</v>
      </c>
      <c r="Z36" s="27">
        <v>3</v>
      </c>
      <c r="AA36" s="57" t="s">
        <v>365</v>
      </c>
      <c r="AB36" s="27">
        <v>8</v>
      </c>
      <c r="AC36" s="49">
        <f t="shared" si="29"/>
        <v>64</v>
      </c>
      <c r="AD36" s="51">
        <f t="shared" si="25"/>
        <v>51200</v>
      </c>
      <c r="AE36" s="19">
        <v>2</v>
      </c>
      <c r="AF36" s="27">
        <v>2</v>
      </c>
      <c r="AG36" s="27">
        <v>1</v>
      </c>
      <c r="AH36" s="27">
        <v>1</v>
      </c>
      <c r="AI36" s="57">
        <v>2</v>
      </c>
      <c r="AJ36" s="57" t="s">
        <v>497</v>
      </c>
      <c r="AK36" s="57" t="s">
        <v>497</v>
      </c>
      <c r="AL36" s="57" t="s">
        <v>497</v>
      </c>
      <c r="AM36" s="57">
        <v>8</v>
      </c>
      <c r="AN36" s="57">
        <v>1</v>
      </c>
      <c r="AO36" s="57">
        <v>7</v>
      </c>
      <c r="AP36" s="57">
        <v>6</v>
      </c>
      <c r="AQ36" s="49">
        <f t="shared" si="30"/>
        <v>30</v>
      </c>
      <c r="AR36" s="51">
        <f t="shared" si="26"/>
        <v>24000</v>
      </c>
      <c r="AS36" s="19">
        <v>7</v>
      </c>
      <c r="AT36" s="27"/>
      <c r="AU36" s="27"/>
      <c r="AV36" s="27"/>
      <c r="AW36" s="57"/>
      <c r="AX36" s="57"/>
      <c r="AY36" s="57"/>
      <c r="AZ36" s="57"/>
      <c r="BA36" s="57"/>
      <c r="BB36" s="57"/>
      <c r="BC36" s="57"/>
      <c r="BD36" s="57"/>
      <c r="BE36" s="49">
        <f t="shared" si="31"/>
        <v>7</v>
      </c>
      <c r="BF36" s="51">
        <f t="shared" si="27"/>
        <v>5600</v>
      </c>
      <c r="BG36" s="217"/>
    </row>
    <row r="37" spans="1:59" x14ac:dyDescent="0.2">
      <c r="A37" s="47" t="s">
        <v>436</v>
      </c>
      <c r="B37" s="7" t="s">
        <v>437</v>
      </c>
      <c r="C37" s="48"/>
      <c r="D37" s="15"/>
      <c r="E37" s="15"/>
      <c r="F37" s="15"/>
      <c r="G37" s="15"/>
      <c r="H37" s="15"/>
      <c r="I37" s="15"/>
      <c r="J37" s="15"/>
      <c r="K37" s="15"/>
      <c r="L37" s="15"/>
      <c r="M37" s="15"/>
      <c r="N37" s="18"/>
      <c r="O37" s="49">
        <f t="shared" si="28"/>
        <v>0</v>
      </c>
      <c r="P37" s="52">
        <f t="shared" si="1"/>
        <v>0</v>
      </c>
      <c r="Q37" s="19"/>
      <c r="R37" s="27"/>
      <c r="S37" s="27"/>
      <c r="T37" s="27"/>
      <c r="U37" s="27"/>
      <c r="V37" s="27"/>
      <c r="W37" s="27"/>
      <c r="X37" s="27"/>
      <c r="Y37" s="27"/>
      <c r="Z37" s="27"/>
      <c r="AA37" s="57"/>
      <c r="AB37" s="27"/>
      <c r="AC37" s="49">
        <f t="shared" si="29"/>
        <v>0</v>
      </c>
      <c r="AD37" s="51">
        <f t="shared" si="25"/>
        <v>0</v>
      </c>
      <c r="AE37" s="19"/>
      <c r="AF37" s="27"/>
      <c r="AG37" s="27"/>
      <c r="AH37" s="27"/>
      <c r="AI37" s="27">
        <v>1</v>
      </c>
      <c r="AJ37" s="27"/>
      <c r="AK37" s="27"/>
      <c r="AL37" s="27"/>
      <c r="AM37" s="27"/>
      <c r="AN37" s="27"/>
      <c r="AO37" s="57"/>
      <c r="AP37" s="27"/>
      <c r="AQ37" s="49">
        <f t="shared" si="30"/>
        <v>1</v>
      </c>
      <c r="AR37" s="51">
        <f t="shared" si="26"/>
        <v>800</v>
      </c>
      <c r="AS37" s="19"/>
      <c r="AT37" s="27"/>
      <c r="AU37" s="27"/>
      <c r="AV37" s="27"/>
      <c r="AW37" s="27"/>
      <c r="AX37" s="27"/>
      <c r="AY37" s="27"/>
      <c r="AZ37" s="27"/>
      <c r="BA37" s="27"/>
      <c r="BB37" s="27"/>
      <c r="BC37" s="57"/>
      <c r="BD37" s="27"/>
      <c r="BE37" s="49">
        <f t="shared" si="31"/>
        <v>0</v>
      </c>
      <c r="BF37" s="51">
        <f t="shared" si="27"/>
        <v>0</v>
      </c>
      <c r="BG37" s="217"/>
    </row>
    <row r="38" spans="1:59" x14ac:dyDescent="0.2">
      <c r="A38" s="66" t="s">
        <v>588</v>
      </c>
      <c r="B38" s="61" t="s">
        <v>437</v>
      </c>
      <c r="C38" s="48"/>
      <c r="D38" s="15"/>
      <c r="E38" s="15"/>
      <c r="F38" s="15"/>
      <c r="G38" s="15"/>
      <c r="H38" s="15"/>
      <c r="I38" s="15"/>
      <c r="J38" s="15"/>
      <c r="K38" s="15"/>
      <c r="L38" s="15"/>
      <c r="M38" s="15"/>
      <c r="N38" s="18"/>
      <c r="O38" s="49">
        <f t="shared" si="28"/>
        <v>0</v>
      </c>
      <c r="P38" s="52">
        <f t="shared" si="1"/>
        <v>0</v>
      </c>
      <c r="Q38" s="19"/>
      <c r="R38" s="27"/>
      <c r="S38" s="27"/>
      <c r="T38" s="27"/>
      <c r="U38" s="27"/>
      <c r="V38" s="27"/>
      <c r="W38" s="27"/>
      <c r="X38" s="27"/>
      <c r="Y38" s="27"/>
      <c r="Z38" s="27"/>
      <c r="AA38" s="57"/>
      <c r="AB38" s="27"/>
      <c r="AC38" s="49">
        <f t="shared" si="29"/>
        <v>0</v>
      </c>
      <c r="AD38" s="51">
        <f t="shared" si="25"/>
        <v>0</v>
      </c>
      <c r="AE38" s="19"/>
      <c r="AF38" s="27"/>
      <c r="AG38" s="27"/>
      <c r="AH38" s="27"/>
      <c r="AI38" s="27"/>
      <c r="AJ38" s="27"/>
      <c r="AK38" s="27"/>
      <c r="AL38" s="27"/>
      <c r="AM38" s="27"/>
      <c r="AN38" s="27"/>
      <c r="AO38" s="57"/>
      <c r="AP38" s="27"/>
      <c r="AQ38" s="49">
        <f t="shared" si="30"/>
        <v>0</v>
      </c>
      <c r="AR38" s="51">
        <f t="shared" si="26"/>
        <v>0</v>
      </c>
      <c r="AS38" s="19"/>
      <c r="AT38" s="27"/>
      <c r="AU38" s="27"/>
      <c r="AV38" s="57">
        <v>8</v>
      </c>
      <c r="AW38" s="57">
        <v>5</v>
      </c>
      <c r="AX38" s="57">
        <v>1</v>
      </c>
      <c r="AY38" s="57">
        <v>3</v>
      </c>
      <c r="AZ38" s="27"/>
      <c r="BA38" s="27"/>
      <c r="BB38" s="27"/>
      <c r="BC38" s="57"/>
      <c r="BD38" s="27"/>
      <c r="BE38" s="49">
        <f t="shared" si="31"/>
        <v>17</v>
      </c>
      <c r="BF38" s="51">
        <f t="shared" si="27"/>
        <v>13600</v>
      </c>
      <c r="BG38" s="217"/>
    </row>
    <row r="39" spans="1:59" x14ac:dyDescent="0.2">
      <c r="A39" s="66" t="s">
        <v>589</v>
      </c>
      <c r="B39" s="61" t="s">
        <v>590</v>
      </c>
      <c r="C39" s="48"/>
      <c r="D39" s="15"/>
      <c r="E39" s="15"/>
      <c r="F39" s="15"/>
      <c r="G39" s="15"/>
      <c r="H39" s="15"/>
      <c r="I39" s="15"/>
      <c r="J39" s="15"/>
      <c r="K39" s="15"/>
      <c r="L39" s="15"/>
      <c r="M39" s="15"/>
      <c r="N39" s="18"/>
      <c r="O39" s="49">
        <f t="shared" si="28"/>
        <v>0</v>
      </c>
      <c r="P39" s="52">
        <f t="shared" si="1"/>
        <v>0</v>
      </c>
      <c r="Q39" s="19"/>
      <c r="R39" s="27"/>
      <c r="S39" s="27"/>
      <c r="T39" s="27"/>
      <c r="U39" s="27"/>
      <c r="V39" s="27"/>
      <c r="W39" s="27"/>
      <c r="X39" s="27"/>
      <c r="Y39" s="27"/>
      <c r="Z39" s="27"/>
      <c r="AA39" s="57"/>
      <c r="AB39" s="27"/>
      <c r="AC39" s="49">
        <f t="shared" si="29"/>
        <v>0</v>
      </c>
      <c r="AD39" s="51">
        <f t="shared" si="25"/>
        <v>0</v>
      </c>
      <c r="AE39" s="19"/>
      <c r="AF39" s="27"/>
      <c r="AG39" s="27"/>
      <c r="AH39" s="27"/>
      <c r="AI39" s="27"/>
      <c r="AJ39" s="27"/>
      <c r="AK39" s="27"/>
      <c r="AL39" s="27"/>
      <c r="AM39" s="27"/>
      <c r="AN39" s="27"/>
      <c r="AO39" s="57"/>
      <c r="AP39" s="27"/>
      <c r="AQ39" s="49">
        <f t="shared" si="30"/>
        <v>0</v>
      </c>
      <c r="AR39" s="51">
        <f t="shared" si="26"/>
        <v>0</v>
      </c>
      <c r="AS39" s="19"/>
      <c r="AT39" s="27"/>
      <c r="AU39" s="27"/>
      <c r="AV39" s="25">
        <v>4</v>
      </c>
      <c r="AW39" s="25">
        <v>1</v>
      </c>
      <c r="AX39" s="27">
        <v>2</v>
      </c>
      <c r="AY39" s="27"/>
      <c r="AZ39" s="27"/>
      <c r="BA39" s="27"/>
      <c r="BB39" s="27"/>
      <c r="BC39" s="57"/>
      <c r="BD39" s="27"/>
      <c r="BE39" s="49">
        <f t="shared" si="31"/>
        <v>7</v>
      </c>
      <c r="BF39" s="51">
        <f t="shared" si="27"/>
        <v>5600</v>
      </c>
      <c r="BG39" s="217"/>
    </row>
    <row r="40" spans="1:59" x14ac:dyDescent="0.2">
      <c r="A40" s="47" t="s">
        <v>325</v>
      </c>
      <c r="B40" s="7" t="s">
        <v>17</v>
      </c>
      <c r="C40" s="48"/>
      <c r="D40" s="15"/>
      <c r="E40" s="15"/>
      <c r="F40" s="15"/>
      <c r="G40" s="15"/>
      <c r="H40" s="15"/>
      <c r="I40" s="15"/>
      <c r="J40" s="15"/>
      <c r="K40" s="15"/>
      <c r="L40" s="15"/>
      <c r="M40" s="15"/>
      <c r="N40" s="18"/>
      <c r="O40" s="49">
        <f t="shared" si="28"/>
        <v>0</v>
      </c>
      <c r="P40" s="52">
        <f t="shared" si="1"/>
        <v>0</v>
      </c>
      <c r="Q40" s="19"/>
      <c r="R40" s="27"/>
      <c r="S40" s="27"/>
      <c r="T40" s="27">
        <v>6</v>
      </c>
      <c r="U40" s="27">
        <v>16</v>
      </c>
      <c r="V40" s="27">
        <v>7</v>
      </c>
      <c r="W40" s="27">
        <v>10</v>
      </c>
      <c r="X40" s="27">
        <v>8</v>
      </c>
      <c r="Y40" s="27">
        <v>8</v>
      </c>
      <c r="Z40" s="27">
        <v>14</v>
      </c>
      <c r="AA40" s="57">
        <v>2</v>
      </c>
      <c r="AB40" s="57">
        <v>1</v>
      </c>
      <c r="AC40" s="49">
        <f t="shared" si="29"/>
        <v>72</v>
      </c>
      <c r="AD40" s="51">
        <f t="shared" si="25"/>
        <v>57600</v>
      </c>
      <c r="AE40" s="19"/>
      <c r="AF40" s="27">
        <v>9</v>
      </c>
      <c r="AG40" s="27">
        <v>9</v>
      </c>
      <c r="AH40" s="57">
        <v>10</v>
      </c>
      <c r="AI40" s="57">
        <v>10</v>
      </c>
      <c r="AJ40" s="57">
        <v>6</v>
      </c>
      <c r="AK40" s="57">
        <v>2</v>
      </c>
      <c r="AL40" s="57">
        <v>10</v>
      </c>
      <c r="AM40" s="57">
        <v>9</v>
      </c>
      <c r="AN40" s="57">
        <v>10</v>
      </c>
      <c r="AO40" s="57">
        <v>5</v>
      </c>
      <c r="AP40" s="57">
        <v>3</v>
      </c>
      <c r="AQ40" s="62">
        <f t="shared" si="30"/>
        <v>83</v>
      </c>
      <c r="AR40" s="51">
        <f t="shared" si="26"/>
        <v>66400</v>
      </c>
      <c r="AS40" s="19"/>
      <c r="AT40" s="57">
        <v>10</v>
      </c>
      <c r="AU40" s="57">
        <v>12</v>
      </c>
      <c r="AV40" s="57">
        <v>4</v>
      </c>
      <c r="AW40" s="57">
        <v>5</v>
      </c>
      <c r="AX40" s="57">
        <v>6</v>
      </c>
      <c r="AY40" s="57">
        <v>7</v>
      </c>
      <c r="AZ40" s="57"/>
      <c r="BA40" s="57"/>
      <c r="BB40" s="57"/>
      <c r="BC40" s="57"/>
      <c r="BD40" s="57"/>
      <c r="BE40" s="147">
        <f t="shared" si="31"/>
        <v>44</v>
      </c>
      <c r="BF40" s="51">
        <f t="shared" si="27"/>
        <v>35200</v>
      </c>
      <c r="BG40" s="217"/>
    </row>
    <row r="41" spans="1:59" x14ac:dyDescent="0.2">
      <c r="A41" s="47" t="s">
        <v>366</v>
      </c>
      <c r="B41" s="7" t="s">
        <v>348</v>
      </c>
      <c r="C41" s="48"/>
      <c r="D41" s="15"/>
      <c r="E41" s="15"/>
      <c r="F41" s="15"/>
      <c r="G41" s="15"/>
      <c r="H41" s="15"/>
      <c r="I41" s="15"/>
      <c r="J41" s="15"/>
      <c r="K41" s="15"/>
      <c r="L41" s="15"/>
      <c r="M41" s="15"/>
      <c r="N41" s="18"/>
      <c r="O41" s="49">
        <f t="shared" si="28"/>
        <v>0</v>
      </c>
      <c r="P41" s="52">
        <f t="shared" si="1"/>
        <v>0</v>
      </c>
      <c r="Q41" s="19"/>
      <c r="R41" s="27"/>
      <c r="S41" s="27"/>
      <c r="T41" s="27"/>
      <c r="U41" s="27"/>
      <c r="V41" s="27"/>
      <c r="W41" s="27"/>
      <c r="X41" s="27"/>
      <c r="Y41" s="27">
        <v>9</v>
      </c>
      <c r="Z41" s="27">
        <v>10</v>
      </c>
      <c r="AA41" s="27">
        <v>8</v>
      </c>
      <c r="AB41" s="27">
        <v>5</v>
      </c>
      <c r="AC41" s="49">
        <f t="shared" si="29"/>
        <v>32</v>
      </c>
      <c r="AD41" s="51">
        <f t="shared" si="25"/>
        <v>25600</v>
      </c>
      <c r="AE41" s="19">
        <v>7</v>
      </c>
      <c r="AF41" s="27">
        <v>12</v>
      </c>
      <c r="AG41" s="27">
        <v>10</v>
      </c>
      <c r="AH41" s="57">
        <v>10</v>
      </c>
      <c r="AI41" s="57">
        <v>8</v>
      </c>
      <c r="AJ41" s="57">
        <v>3</v>
      </c>
      <c r="AK41" s="57">
        <v>5</v>
      </c>
      <c r="AL41" s="57">
        <v>6</v>
      </c>
      <c r="AM41" s="57">
        <v>9</v>
      </c>
      <c r="AN41" s="57">
        <v>8</v>
      </c>
      <c r="AO41" s="57">
        <v>9</v>
      </c>
      <c r="AP41" s="57">
        <v>5</v>
      </c>
      <c r="AQ41" s="62">
        <f t="shared" si="30"/>
        <v>92</v>
      </c>
      <c r="AR41" s="51">
        <f t="shared" si="26"/>
        <v>73600</v>
      </c>
      <c r="AS41" s="17">
        <v>5</v>
      </c>
      <c r="AT41" s="57">
        <v>14</v>
      </c>
      <c r="AU41" s="57">
        <v>10</v>
      </c>
      <c r="AV41" s="57">
        <v>7</v>
      </c>
      <c r="AW41" s="57">
        <v>8</v>
      </c>
      <c r="AX41" s="57">
        <v>4</v>
      </c>
      <c r="AY41" s="57">
        <v>7</v>
      </c>
      <c r="AZ41" s="57"/>
      <c r="BA41" s="57"/>
      <c r="BB41" s="57"/>
      <c r="BC41" s="57"/>
      <c r="BD41" s="57"/>
      <c r="BE41" s="147">
        <f t="shared" si="31"/>
        <v>55</v>
      </c>
      <c r="BF41" s="51">
        <f t="shared" si="27"/>
        <v>44000</v>
      </c>
      <c r="BG41" s="217"/>
    </row>
    <row r="42" spans="1:59" x14ac:dyDescent="0.2">
      <c r="A42" s="47" t="s">
        <v>326</v>
      </c>
      <c r="B42" s="61" t="s">
        <v>414</v>
      </c>
      <c r="C42" s="48"/>
      <c r="D42" s="15"/>
      <c r="E42" s="15"/>
      <c r="F42" s="15"/>
      <c r="G42" s="15"/>
      <c r="H42" s="15"/>
      <c r="I42" s="15"/>
      <c r="J42" s="15"/>
      <c r="K42" s="15"/>
      <c r="L42" s="15"/>
      <c r="M42" s="15"/>
      <c r="N42" s="18"/>
      <c r="O42" s="49">
        <f t="shared" si="28"/>
        <v>0</v>
      </c>
      <c r="P42" s="52">
        <f t="shared" si="1"/>
        <v>0</v>
      </c>
      <c r="Q42" s="19"/>
      <c r="R42" s="27"/>
      <c r="S42" s="27"/>
      <c r="T42" s="27"/>
      <c r="U42" s="27">
        <v>6</v>
      </c>
      <c r="V42" s="27">
        <v>7</v>
      </c>
      <c r="W42" s="27">
        <v>4</v>
      </c>
      <c r="X42" s="27">
        <v>6</v>
      </c>
      <c r="Y42" s="27">
        <v>10</v>
      </c>
      <c r="Z42" s="27">
        <v>7</v>
      </c>
      <c r="AA42" s="27">
        <v>10</v>
      </c>
      <c r="AB42" s="27">
        <v>8</v>
      </c>
      <c r="AC42" s="49">
        <f t="shared" si="29"/>
        <v>58</v>
      </c>
      <c r="AD42" s="51">
        <f t="shared" si="25"/>
        <v>46400</v>
      </c>
      <c r="AE42" s="19">
        <v>7</v>
      </c>
      <c r="AF42" s="27">
        <v>8</v>
      </c>
      <c r="AG42" s="27">
        <v>7</v>
      </c>
      <c r="AH42" s="27">
        <v>2</v>
      </c>
      <c r="AI42" s="27">
        <v>1</v>
      </c>
      <c r="AJ42" s="27">
        <v>2</v>
      </c>
      <c r="AK42" s="27">
        <v>4</v>
      </c>
      <c r="AL42" s="27">
        <v>3</v>
      </c>
      <c r="AM42" s="27">
        <v>3</v>
      </c>
      <c r="AN42" s="27">
        <v>5</v>
      </c>
      <c r="AO42" s="27">
        <v>4</v>
      </c>
      <c r="AP42" s="27">
        <v>3</v>
      </c>
      <c r="AQ42" s="49">
        <f t="shared" si="30"/>
        <v>49</v>
      </c>
      <c r="AR42" s="51">
        <f t="shared" si="26"/>
        <v>39200</v>
      </c>
      <c r="AS42" s="19">
        <v>2</v>
      </c>
      <c r="AT42" s="27"/>
      <c r="AU42" s="27">
        <v>4</v>
      </c>
      <c r="AV42" s="27">
        <v>1</v>
      </c>
      <c r="AW42" s="27">
        <v>3</v>
      </c>
      <c r="AX42" s="27">
        <v>2</v>
      </c>
      <c r="AY42" s="27">
        <v>2</v>
      </c>
      <c r="AZ42" s="27"/>
      <c r="BA42" s="27"/>
      <c r="BB42" s="27"/>
      <c r="BC42" s="27"/>
      <c r="BD42" s="27"/>
      <c r="BE42" s="49">
        <f t="shared" si="31"/>
        <v>14</v>
      </c>
      <c r="BF42" s="51">
        <f t="shared" si="27"/>
        <v>11200</v>
      </c>
      <c r="BG42" s="217"/>
    </row>
    <row r="43" spans="1:59" x14ac:dyDescent="0.2">
      <c r="A43" s="47" t="s">
        <v>574</v>
      </c>
      <c r="B43" s="61" t="s">
        <v>348</v>
      </c>
      <c r="C43" s="48"/>
      <c r="D43" s="15"/>
      <c r="E43" s="15"/>
      <c r="F43" s="15"/>
      <c r="G43" s="15"/>
      <c r="H43" s="15"/>
      <c r="I43" s="15"/>
      <c r="J43" s="15"/>
      <c r="K43" s="15"/>
      <c r="L43" s="15"/>
      <c r="M43" s="15"/>
      <c r="N43" s="18"/>
      <c r="O43" s="49">
        <f t="shared" si="28"/>
        <v>0</v>
      </c>
      <c r="P43" s="52">
        <f t="shared" si="1"/>
        <v>0</v>
      </c>
      <c r="Q43" s="19"/>
      <c r="R43" s="27"/>
      <c r="S43" s="27"/>
      <c r="T43" s="27"/>
      <c r="U43" s="27"/>
      <c r="V43" s="27"/>
      <c r="W43" s="27"/>
      <c r="X43" s="27"/>
      <c r="Y43" s="27"/>
      <c r="Z43" s="27"/>
      <c r="AA43" s="27"/>
      <c r="AB43" s="27"/>
      <c r="AC43" s="49">
        <f t="shared" si="29"/>
        <v>0</v>
      </c>
      <c r="AD43" s="51">
        <f t="shared" si="25"/>
        <v>0</v>
      </c>
      <c r="AE43" s="19"/>
      <c r="AF43" s="27"/>
      <c r="AG43" s="27"/>
      <c r="AH43" s="27"/>
      <c r="AI43" s="27"/>
      <c r="AJ43" s="27"/>
      <c r="AK43" s="27"/>
      <c r="AL43" s="27"/>
      <c r="AM43" s="27"/>
      <c r="AN43" s="27"/>
      <c r="AO43" s="27"/>
      <c r="AP43" s="27"/>
      <c r="AQ43" s="49">
        <f t="shared" si="30"/>
        <v>0</v>
      </c>
      <c r="AR43" s="51">
        <f t="shared" si="26"/>
        <v>0</v>
      </c>
      <c r="AS43" s="19"/>
      <c r="AT43" s="27"/>
      <c r="AU43" s="57">
        <v>2</v>
      </c>
      <c r="AV43" s="57">
        <v>2</v>
      </c>
      <c r="AW43" s="27"/>
      <c r="AX43" s="27"/>
      <c r="AY43" s="27"/>
      <c r="AZ43" s="27"/>
      <c r="BA43" s="27"/>
      <c r="BB43" s="27"/>
      <c r="BC43" s="27"/>
      <c r="BD43" s="27"/>
      <c r="BE43" s="49">
        <f t="shared" si="31"/>
        <v>4</v>
      </c>
      <c r="BF43" s="51">
        <f t="shared" si="27"/>
        <v>3200</v>
      </c>
      <c r="BG43" s="217"/>
    </row>
    <row r="44" spans="1:59" x14ac:dyDescent="0.2">
      <c r="A44" s="66" t="s">
        <v>628</v>
      </c>
      <c r="B44" s="61" t="s">
        <v>629</v>
      </c>
      <c r="C44" s="48"/>
      <c r="D44" s="15"/>
      <c r="E44" s="15"/>
      <c r="F44" s="15"/>
      <c r="G44" s="15"/>
      <c r="H44" s="15"/>
      <c r="I44" s="15"/>
      <c r="J44" s="15"/>
      <c r="K44" s="15"/>
      <c r="L44" s="15"/>
      <c r="M44" s="15"/>
      <c r="N44" s="18"/>
      <c r="O44" s="49">
        <f t="shared" si="28"/>
        <v>0</v>
      </c>
      <c r="P44" s="52">
        <f t="shared" si="1"/>
        <v>0</v>
      </c>
      <c r="Q44" s="19"/>
      <c r="R44" s="27"/>
      <c r="S44" s="27"/>
      <c r="T44" s="27"/>
      <c r="U44" s="27"/>
      <c r="V44" s="27"/>
      <c r="W44" s="27"/>
      <c r="X44" s="27"/>
      <c r="Y44" s="27"/>
      <c r="Z44" s="27"/>
      <c r="AA44" s="27"/>
      <c r="AB44" s="27"/>
      <c r="AC44" s="49">
        <f t="shared" si="29"/>
        <v>0</v>
      </c>
      <c r="AD44" s="51">
        <f t="shared" si="25"/>
        <v>0</v>
      </c>
      <c r="AE44" s="19"/>
      <c r="AF44" s="27"/>
      <c r="AG44" s="27"/>
      <c r="AH44" s="27"/>
      <c r="AI44" s="27"/>
      <c r="AJ44" s="27"/>
      <c r="AK44" s="27"/>
      <c r="AL44" s="27"/>
      <c r="AM44" s="27"/>
      <c r="AN44" s="27"/>
      <c r="AO44" s="27"/>
      <c r="AP44" s="27"/>
      <c r="AQ44" s="49">
        <f t="shared" si="30"/>
        <v>0</v>
      </c>
      <c r="AR44" s="51">
        <f t="shared" si="26"/>
        <v>0</v>
      </c>
      <c r="AS44" s="19"/>
      <c r="AT44" s="27"/>
      <c r="AU44" s="57"/>
      <c r="AV44" s="57"/>
      <c r="AW44" s="27"/>
      <c r="AX44" s="27"/>
      <c r="AY44" s="57">
        <v>5</v>
      </c>
      <c r="AZ44" s="27"/>
      <c r="BA44" s="27"/>
      <c r="BB44" s="27"/>
      <c r="BC44" s="27"/>
      <c r="BD44" s="27"/>
      <c r="BE44" s="49">
        <f t="shared" si="31"/>
        <v>5</v>
      </c>
      <c r="BF44" s="51">
        <f t="shared" si="27"/>
        <v>4000</v>
      </c>
      <c r="BG44" s="217"/>
    </row>
    <row r="45" spans="1:59" x14ac:dyDescent="0.2">
      <c r="A45" s="66" t="s">
        <v>572</v>
      </c>
      <c r="B45" s="61" t="s">
        <v>573</v>
      </c>
      <c r="C45" s="48"/>
      <c r="D45" s="15"/>
      <c r="E45" s="15"/>
      <c r="F45" s="15"/>
      <c r="G45" s="15"/>
      <c r="H45" s="15"/>
      <c r="I45" s="15"/>
      <c r="J45" s="15"/>
      <c r="K45" s="15"/>
      <c r="L45" s="15"/>
      <c r="M45" s="15"/>
      <c r="N45" s="18"/>
      <c r="O45" s="49">
        <f t="shared" si="28"/>
        <v>0</v>
      </c>
      <c r="P45" s="52">
        <f t="shared" si="1"/>
        <v>0</v>
      </c>
      <c r="Q45" s="19"/>
      <c r="R45" s="27"/>
      <c r="S45" s="27"/>
      <c r="T45" s="27"/>
      <c r="U45" s="27"/>
      <c r="V45" s="27"/>
      <c r="W45" s="27"/>
      <c r="X45" s="27"/>
      <c r="Y45" s="27"/>
      <c r="Z45" s="27"/>
      <c r="AA45" s="27"/>
      <c r="AB45" s="27"/>
      <c r="AC45" s="49">
        <f t="shared" si="29"/>
        <v>0</v>
      </c>
      <c r="AD45" s="51">
        <f t="shared" si="25"/>
        <v>0</v>
      </c>
      <c r="AE45" s="19"/>
      <c r="AF45" s="27"/>
      <c r="AG45" s="27"/>
      <c r="AH45" s="27"/>
      <c r="AI45" s="27"/>
      <c r="AJ45" s="27"/>
      <c r="AK45" s="27"/>
      <c r="AL45" s="27"/>
      <c r="AM45" s="27"/>
      <c r="AN45" s="27"/>
      <c r="AO45" s="27"/>
      <c r="AP45" s="27"/>
      <c r="AQ45" s="49">
        <f t="shared" si="30"/>
        <v>0</v>
      </c>
      <c r="AR45" s="51">
        <f t="shared" si="26"/>
        <v>0</v>
      </c>
      <c r="AS45" s="19"/>
      <c r="AT45" s="27"/>
      <c r="AU45" s="57">
        <v>15</v>
      </c>
      <c r="AV45" s="57">
        <v>12</v>
      </c>
      <c r="AW45" s="57">
        <v>8</v>
      </c>
      <c r="AX45" s="57">
        <v>2</v>
      </c>
      <c r="AY45" s="57">
        <v>11</v>
      </c>
      <c r="AZ45" s="27"/>
      <c r="BA45" s="27"/>
      <c r="BB45" s="27"/>
      <c r="BC45" s="27"/>
      <c r="BD45" s="27"/>
      <c r="BE45" s="49">
        <f t="shared" si="31"/>
        <v>48</v>
      </c>
      <c r="BF45" s="51">
        <f t="shared" si="27"/>
        <v>38400</v>
      </c>
      <c r="BG45" s="217"/>
    </row>
    <row r="46" spans="1:59" x14ac:dyDescent="0.2">
      <c r="A46" s="7" t="s">
        <v>625</v>
      </c>
      <c r="C46" s="53">
        <f>SUM(C31:C42)</f>
        <v>6</v>
      </c>
      <c r="D46" s="53">
        <f t="shared" ref="D46:N46" si="32">SUM(D31:D42)</f>
        <v>10</v>
      </c>
      <c r="E46" s="53">
        <f t="shared" si="32"/>
        <v>19</v>
      </c>
      <c r="F46" s="53">
        <f t="shared" si="32"/>
        <v>15</v>
      </c>
      <c r="G46" s="53">
        <f t="shared" si="32"/>
        <v>15</v>
      </c>
      <c r="H46" s="53">
        <f t="shared" si="32"/>
        <v>11</v>
      </c>
      <c r="I46" s="53">
        <f t="shared" si="32"/>
        <v>5</v>
      </c>
      <c r="J46" s="53">
        <f t="shared" si="32"/>
        <v>25</v>
      </c>
      <c r="K46" s="53">
        <f t="shared" si="32"/>
        <v>22</v>
      </c>
      <c r="L46" s="53">
        <f t="shared" si="32"/>
        <v>6</v>
      </c>
      <c r="M46" s="53">
        <f t="shared" si="32"/>
        <v>11</v>
      </c>
      <c r="N46" s="53">
        <f t="shared" si="32"/>
        <v>9</v>
      </c>
      <c r="O46" s="54">
        <f>SUM(O31:O45)</f>
        <v>154</v>
      </c>
      <c r="P46" s="68">
        <f>SUM(P31:P45)</f>
        <v>123200</v>
      </c>
      <c r="Q46" s="56">
        <f t="shared" ref="Q46:S46" si="33">SUM(Q31:Q40)</f>
        <v>10</v>
      </c>
      <c r="R46" s="56">
        <f t="shared" si="33"/>
        <v>20</v>
      </c>
      <c r="S46" s="56">
        <f t="shared" si="33"/>
        <v>13</v>
      </c>
      <c r="T46" s="56">
        <f>SUM(T31:T40)</f>
        <v>20</v>
      </c>
      <c r="U46" s="56">
        <f t="shared" ref="U46:AB46" si="34">SUM(U31:U42)</f>
        <v>40</v>
      </c>
      <c r="V46" s="56">
        <f t="shared" si="34"/>
        <v>31</v>
      </c>
      <c r="W46" s="56">
        <f t="shared" si="34"/>
        <v>20</v>
      </c>
      <c r="X46" s="56">
        <f t="shared" si="34"/>
        <v>23</v>
      </c>
      <c r="Y46" s="56">
        <f t="shared" si="34"/>
        <v>38</v>
      </c>
      <c r="Z46" s="56">
        <f t="shared" si="34"/>
        <v>48</v>
      </c>
      <c r="AA46" s="56">
        <f t="shared" si="34"/>
        <v>22</v>
      </c>
      <c r="AB46" s="56">
        <f t="shared" si="34"/>
        <v>26</v>
      </c>
      <c r="AC46" s="1">
        <f>SUM(AC31:AC45)</f>
        <v>311</v>
      </c>
      <c r="AD46" s="3">
        <f>SUM(AD31:AD45)</f>
        <v>248800</v>
      </c>
      <c r="AE46" s="56">
        <f>SUM(AE31:AE42)</f>
        <v>16</v>
      </c>
      <c r="AF46" s="56">
        <f>SUM(AF31:AF42)</f>
        <v>31</v>
      </c>
      <c r="AG46" s="56">
        <f t="shared" ref="AG46:AP46" si="35">SUM(AG31:AG42)</f>
        <v>27</v>
      </c>
      <c r="AH46" s="56">
        <f t="shared" si="35"/>
        <v>29</v>
      </c>
      <c r="AI46" s="56">
        <f t="shared" si="35"/>
        <v>26</v>
      </c>
      <c r="AJ46" s="56">
        <f t="shared" si="35"/>
        <v>13</v>
      </c>
      <c r="AK46" s="56">
        <f t="shared" si="35"/>
        <v>13</v>
      </c>
      <c r="AL46" s="56">
        <f t="shared" si="35"/>
        <v>22</v>
      </c>
      <c r="AM46" s="56">
        <f t="shared" si="35"/>
        <v>32</v>
      </c>
      <c r="AN46" s="56">
        <f t="shared" si="35"/>
        <v>27</v>
      </c>
      <c r="AO46" s="56">
        <f t="shared" si="35"/>
        <v>31</v>
      </c>
      <c r="AP46" s="56">
        <f t="shared" si="35"/>
        <v>17</v>
      </c>
      <c r="AQ46" s="1">
        <f>SUM(AQ31:AQ45)</f>
        <v>284</v>
      </c>
      <c r="AR46" s="3">
        <f>SUM(AR31:AR45)</f>
        <v>227200</v>
      </c>
      <c r="AS46" s="56">
        <f t="shared" ref="AS46:AT46" si="36">SUM(AS31:AS45)</f>
        <v>14</v>
      </c>
      <c r="AT46" s="56">
        <f t="shared" si="36"/>
        <v>24</v>
      </c>
      <c r="AU46" s="56">
        <f>SUM(AU31:AU45)</f>
        <v>43</v>
      </c>
      <c r="AV46" s="56">
        <f t="shared" ref="AV46:BD46" si="37">SUM(AV31:AV45)</f>
        <v>38</v>
      </c>
      <c r="AW46" s="56">
        <f t="shared" si="37"/>
        <v>30</v>
      </c>
      <c r="AX46" s="56">
        <f t="shared" si="37"/>
        <v>17</v>
      </c>
      <c r="AY46" s="56">
        <f t="shared" si="37"/>
        <v>35</v>
      </c>
      <c r="AZ46" s="56">
        <f t="shared" si="37"/>
        <v>0</v>
      </c>
      <c r="BA46" s="56">
        <f t="shared" si="37"/>
        <v>0</v>
      </c>
      <c r="BB46" s="56">
        <f t="shared" si="37"/>
        <v>0</v>
      </c>
      <c r="BC46" s="56">
        <f t="shared" si="37"/>
        <v>0</v>
      </c>
      <c r="BD46" s="56">
        <f t="shared" si="37"/>
        <v>0</v>
      </c>
      <c r="BE46" s="1">
        <f>SUM(BE31:BE45)</f>
        <v>201</v>
      </c>
      <c r="BF46" s="3">
        <f>SUM(BF31:BF45)</f>
        <v>160800</v>
      </c>
      <c r="BG46" s="217">
        <f>SUM(BF46,AR46,AD46,P46)</f>
        <v>760000</v>
      </c>
    </row>
    <row r="47" spans="1:59" x14ac:dyDescent="0.2">
      <c r="A47" s="5" t="s">
        <v>21</v>
      </c>
      <c r="B47" s="2"/>
      <c r="C47" s="58"/>
      <c r="D47" s="29"/>
      <c r="E47" s="29"/>
      <c r="F47" s="29"/>
      <c r="G47" s="29"/>
      <c r="H47" s="29"/>
      <c r="I47" s="29"/>
      <c r="J47" s="43"/>
      <c r="K47" s="43"/>
      <c r="L47" s="43"/>
      <c r="M47" s="43"/>
      <c r="N47" s="43"/>
      <c r="O47" s="44"/>
      <c r="P47" s="67"/>
      <c r="Q47" s="19"/>
      <c r="R47" s="27"/>
      <c r="S47" s="27"/>
      <c r="T47" s="27"/>
      <c r="U47" s="27"/>
      <c r="V47" s="27"/>
      <c r="W47" s="27"/>
      <c r="X47" s="27"/>
      <c r="Y47" s="27"/>
      <c r="Z47" s="27"/>
      <c r="AA47" s="27"/>
      <c r="AB47" s="27"/>
      <c r="AC47" s="27"/>
      <c r="AD47" s="46"/>
      <c r="AE47" s="19"/>
      <c r="AF47" s="27"/>
      <c r="AG47" s="27"/>
      <c r="AH47" s="27"/>
      <c r="AI47" s="27"/>
      <c r="AJ47" s="27"/>
      <c r="AK47" s="27"/>
      <c r="AL47" s="27"/>
      <c r="AM47" s="27"/>
      <c r="AN47" s="27"/>
      <c r="AO47" s="27"/>
      <c r="AP47" s="27"/>
      <c r="AQ47" s="27"/>
      <c r="AR47" s="46"/>
      <c r="AS47" s="19"/>
      <c r="AT47" s="27"/>
      <c r="AU47" s="27"/>
      <c r="AV47" s="27"/>
      <c r="AW47" s="27"/>
      <c r="AX47" s="27"/>
      <c r="AY47" s="27"/>
      <c r="AZ47" s="27"/>
      <c r="BA47" s="27"/>
      <c r="BB47" s="27"/>
      <c r="BC47" s="27"/>
      <c r="BD47" s="27"/>
      <c r="BE47" s="27"/>
      <c r="BF47" s="46"/>
      <c r="BG47" s="217"/>
    </row>
    <row r="48" spans="1:59" x14ac:dyDescent="0.2">
      <c r="A48" s="47" t="s">
        <v>22</v>
      </c>
      <c r="B48" s="7" t="s">
        <v>23</v>
      </c>
      <c r="C48" s="48">
        <v>6</v>
      </c>
      <c r="D48" s="15">
        <v>6</v>
      </c>
      <c r="E48" s="15">
        <v>4</v>
      </c>
      <c r="F48" s="15">
        <v>6</v>
      </c>
      <c r="G48" s="15">
        <v>3</v>
      </c>
      <c r="H48" s="15">
        <v>7</v>
      </c>
      <c r="I48" s="15">
        <v>6</v>
      </c>
      <c r="J48" s="15">
        <v>2</v>
      </c>
      <c r="K48" s="15">
        <v>2</v>
      </c>
      <c r="L48" s="15">
        <v>6</v>
      </c>
      <c r="M48" s="15">
        <v>3</v>
      </c>
      <c r="N48" s="18">
        <v>2</v>
      </c>
      <c r="O48" s="49">
        <f>SUM(C48:N48)</f>
        <v>53</v>
      </c>
      <c r="P48" s="52">
        <f t="shared" si="1"/>
        <v>42400</v>
      </c>
      <c r="Q48" s="33">
        <v>1</v>
      </c>
      <c r="R48" s="31"/>
      <c r="S48" s="31">
        <v>3</v>
      </c>
      <c r="T48" s="31">
        <v>1</v>
      </c>
      <c r="U48" s="31">
        <v>3</v>
      </c>
      <c r="V48" s="31"/>
      <c r="W48" s="31"/>
      <c r="X48" s="31">
        <v>1</v>
      </c>
      <c r="Y48" s="31"/>
      <c r="Z48" s="31">
        <v>1</v>
      </c>
      <c r="AA48" s="31">
        <v>1</v>
      </c>
      <c r="AB48" s="31">
        <v>1</v>
      </c>
      <c r="AC48" s="69">
        <f>SUM(Q48:AB48)</f>
        <v>12</v>
      </c>
      <c r="AD48" s="70">
        <f t="shared" ref="AD48:AD52" si="38">SUM(AC48)*800</f>
        <v>9600</v>
      </c>
      <c r="AE48" s="33"/>
      <c r="AF48" s="31"/>
      <c r="AG48" s="31"/>
      <c r="AH48" s="31">
        <v>1</v>
      </c>
      <c r="AI48" s="31"/>
      <c r="AJ48" s="31"/>
      <c r="AK48" s="31"/>
      <c r="AL48" s="31"/>
      <c r="AM48" s="31">
        <v>1</v>
      </c>
      <c r="AN48" s="31">
        <v>1</v>
      </c>
      <c r="AO48" s="31"/>
      <c r="AP48" s="31"/>
      <c r="AQ48" s="69">
        <f>SUM(AE48:AP48)</f>
        <v>3</v>
      </c>
      <c r="AR48" s="70">
        <f t="shared" ref="AR48:AR52" si="39">SUM(AQ48)*800</f>
        <v>2400</v>
      </c>
      <c r="AS48" s="33"/>
      <c r="AT48" s="31"/>
      <c r="AU48" s="31"/>
      <c r="AV48" s="31"/>
      <c r="AW48" s="31"/>
      <c r="AX48" s="31"/>
      <c r="AY48" s="31"/>
      <c r="AZ48" s="31"/>
      <c r="BA48" s="31"/>
      <c r="BB48" s="31"/>
      <c r="BC48" s="31"/>
      <c r="BD48" s="31"/>
      <c r="BE48" s="69">
        <f>SUM(AS48:BD48)</f>
        <v>0</v>
      </c>
      <c r="BF48" s="70">
        <f t="shared" ref="BF48:BF52" si="40">SUM(BE48)*800</f>
        <v>0</v>
      </c>
      <c r="BG48" s="217"/>
    </row>
    <row r="49" spans="1:59" x14ac:dyDescent="0.2">
      <c r="A49" s="47" t="s">
        <v>230</v>
      </c>
      <c r="B49" s="7" t="s">
        <v>433</v>
      </c>
      <c r="C49" s="48"/>
      <c r="D49" s="15"/>
      <c r="E49" s="15"/>
      <c r="F49" s="15"/>
      <c r="G49" s="15"/>
      <c r="H49" s="15"/>
      <c r="I49" s="15"/>
      <c r="J49" s="15"/>
      <c r="K49" s="15"/>
      <c r="L49" s="15">
        <v>1</v>
      </c>
      <c r="M49" s="15">
        <v>1</v>
      </c>
      <c r="N49" s="18">
        <v>1</v>
      </c>
      <c r="O49" s="49">
        <f>SUM(C49:N49)</f>
        <v>3</v>
      </c>
      <c r="P49" s="52">
        <f t="shared" si="1"/>
        <v>2400</v>
      </c>
      <c r="Q49" s="19"/>
      <c r="R49" s="27">
        <v>3</v>
      </c>
      <c r="S49" s="27"/>
      <c r="T49" s="27"/>
      <c r="U49" s="27"/>
      <c r="V49" s="27"/>
      <c r="W49" s="27"/>
      <c r="X49" s="27">
        <v>2</v>
      </c>
      <c r="Y49" s="27"/>
      <c r="Z49" s="27">
        <v>2</v>
      </c>
      <c r="AA49" s="27">
        <v>1</v>
      </c>
      <c r="AB49" s="27"/>
      <c r="AC49" s="49">
        <f>SUM(Q49:AB49)</f>
        <v>8</v>
      </c>
      <c r="AD49" s="51">
        <f t="shared" si="38"/>
        <v>6400</v>
      </c>
      <c r="AE49" s="19"/>
      <c r="AF49" s="27"/>
      <c r="AG49" s="27">
        <v>1</v>
      </c>
      <c r="AH49" s="27">
        <v>1</v>
      </c>
      <c r="AI49" s="27">
        <v>1</v>
      </c>
      <c r="AJ49" s="27"/>
      <c r="AK49" s="27"/>
      <c r="AL49" s="27"/>
      <c r="AM49" s="27"/>
      <c r="AN49" s="27"/>
      <c r="AO49" s="27"/>
      <c r="AP49" s="27"/>
      <c r="AQ49" s="49">
        <f>SUM(AE49:AP49)</f>
        <v>3</v>
      </c>
      <c r="AR49" s="51">
        <f t="shared" si="39"/>
        <v>2400</v>
      </c>
      <c r="AS49" s="19"/>
      <c r="AT49" s="27"/>
      <c r="AU49" s="27"/>
      <c r="AV49" s="27"/>
      <c r="AW49" s="27"/>
      <c r="AX49" s="27"/>
      <c r="AY49" s="27"/>
      <c r="AZ49" s="27"/>
      <c r="BA49" s="27"/>
      <c r="BB49" s="27"/>
      <c r="BC49" s="27"/>
      <c r="BD49" s="27"/>
      <c r="BE49" s="49">
        <f>SUM(AS49:BD49)</f>
        <v>0</v>
      </c>
      <c r="BF49" s="51">
        <f t="shared" si="40"/>
        <v>0</v>
      </c>
      <c r="BG49" s="217"/>
    </row>
    <row r="50" spans="1:59" x14ac:dyDescent="0.2">
      <c r="A50" s="47" t="s">
        <v>575</v>
      </c>
      <c r="B50" s="7" t="s">
        <v>23</v>
      </c>
      <c r="C50" s="48"/>
      <c r="D50" s="15"/>
      <c r="E50" s="15"/>
      <c r="F50" s="15"/>
      <c r="G50" s="15"/>
      <c r="H50" s="15"/>
      <c r="I50" s="15"/>
      <c r="J50" s="15"/>
      <c r="K50" s="15"/>
      <c r="L50" s="15"/>
      <c r="M50" s="15"/>
      <c r="N50" s="18"/>
      <c r="O50" s="49">
        <f>SUM(C50:N50)</f>
        <v>0</v>
      </c>
      <c r="P50" s="52">
        <f t="shared" si="1"/>
        <v>0</v>
      </c>
      <c r="Q50" s="19"/>
      <c r="R50" s="27"/>
      <c r="S50" s="27"/>
      <c r="T50" s="27"/>
      <c r="U50" s="27"/>
      <c r="V50" s="27"/>
      <c r="W50" s="27"/>
      <c r="X50" s="27"/>
      <c r="Y50" s="27"/>
      <c r="Z50" s="27"/>
      <c r="AA50" s="27"/>
      <c r="AB50" s="27"/>
      <c r="AC50" s="49">
        <f>SUM(Q50:AB50)</f>
        <v>0</v>
      </c>
      <c r="AD50" s="51">
        <f t="shared" si="38"/>
        <v>0</v>
      </c>
      <c r="AE50" s="19"/>
      <c r="AF50" s="27"/>
      <c r="AG50" s="27"/>
      <c r="AH50" s="27"/>
      <c r="AI50" s="27"/>
      <c r="AJ50" s="27"/>
      <c r="AK50" s="27"/>
      <c r="AL50" s="27"/>
      <c r="AM50" s="27"/>
      <c r="AN50" s="27"/>
      <c r="AO50" s="27"/>
      <c r="AP50" s="27"/>
      <c r="AQ50" s="49">
        <f>SUM(AE50:AP50)</f>
        <v>0</v>
      </c>
      <c r="AR50" s="51">
        <f t="shared" si="39"/>
        <v>0</v>
      </c>
      <c r="AS50" s="19"/>
      <c r="AT50" s="27"/>
      <c r="AU50" s="27">
        <v>1</v>
      </c>
      <c r="AV50" s="27">
        <v>2</v>
      </c>
      <c r="AW50" s="27"/>
      <c r="AX50" s="27"/>
      <c r="AY50" s="27"/>
      <c r="AZ50" s="27"/>
      <c r="BA50" s="27"/>
      <c r="BB50" s="27"/>
      <c r="BC50" s="27"/>
      <c r="BD50" s="27"/>
      <c r="BE50" s="49">
        <f>SUM(AS50:BD50)</f>
        <v>3</v>
      </c>
      <c r="BF50" s="51">
        <f t="shared" si="40"/>
        <v>2400</v>
      </c>
      <c r="BG50" s="217"/>
    </row>
    <row r="51" spans="1:59" x14ac:dyDescent="0.2">
      <c r="A51" s="47" t="s">
        <v>598</v>
      </c>
      <c r="B51" s="7" t="s">
        <v>599</v>
      </c>
      <c r="C51" s="48"/>
      <c r="D51" s="15"/>
      <c r="E51" s="15"/>
      <c r="F51" s="15"/>
      <c r="G51" s="15"/>
      <c r="H51" s="15"/>
      <c r="I51" s="15"/>
      <c r="J51" s="15"/>
      <c r="K51" s="15"/>
      <c r="L51" s="15"/>
      <c r="M51" s="15"/>
      <c r="N51" s="18"/>
      <c r="O51" s="49">
        <f>SUM(C51:N51)</f>
        <v>0</v>
      </c>
      <c r="P51" s="52">
        <f t="shared" si="1"/>
        <v>0</v>
      </c>
      <c r="Q51" s="19"/>
      <c r="R51" s="27"/>
      <c r="S51" s="27"/>
      <c r="T51" s="27"/>
      <c r="U51" s="27"/>
      <c r="V51" s="27"/>
      <c r="W51" s="27"/>
      <c r="X51" s="27"/>
      <c r="Y51" s="27"/>
      <c r="Z51" s="27"/>
      <c r="AA51" s="27"/>
      <c r="AB51" s="27"/>
      <c r="AC51" s="49">
        <f>SUM(Q51:AB51)</f>
        <v>0</v>
      </c>
      <c r="AD51" s="51">
        <f t="shared" si="38"/>
        <v>0</v>
      </c>
      <c r="AE51" s="19"/>
      <c r="AF51" s="27"/>
      <c r="AG51" s="27"/>
      <c r="AH51" s="27"/>
      <c r="AI51" s="27"/>
      <c r="AJ51" s="27"/>
      <c r="AK51" s="27"/>
      <c r="AL51" s="27"/>
      <c r="AM51" s="27"/>
      <c r="AN51" s="27"/>
      <c r="AO51" s="27"/>
      <c r="AP51" s="27"/>
      <c r="AQ51" s="49">
        <f>SUM(AE51:AP51)</f>
        <v>0</v>
      </c>
      <c r="AR51" s="51">
        <f t="shared" si="39"/>
        <v>0</v>
      </c>
      <c r="AS51" s="19"/>
      <c r="AT51" s="27"/>
      <c r="AU51" s="27"/>
      <c r="AV51" s="27"/>
      <c r="AW51" s="57">
        <v>1</v>
      </c>
      <c r="AX51" s="27"/>
      <c r="AY51" s="27"/>
      <c r="AZ51" s="27"/>
      <c r="BA51" s="27"/>
      <c r="BB51" s="27"/>
      <c r="BC51" s="27"/>
      <c r="BD51" s="27"/>
      <c r="BE51" s="49">
        <f>SUM(AS51:BD51)</f>
        <v>1</v>
      </c>
      <c r="BF51" s="51">
        <f t="shared" si="40"/>
        <v>800</v>
      </c>
      <c r="BG51" s="217"/>
    </row>
    <row r="52" spans="1:59" x14ac:dyDescent="0.2">
      <c r="A52" s="47" t="s">
        <v>400</v>
      </c>
      <c r="B52" s="66" t="s">
        <v>432</v>
      </c>
      <c r="C52" s="48"/>
      <c r="D52" s="15"/>
      <c r="E52" s="15"/>
      <c r="F52" s="15"/>
      <c r="G52" s="15"/>
      <c r="H52" s="15"/>
      <c r="I52" s="15"/>
      <c r="J52" s="15"/>
      <c r="K52" s="15"/>
      <c r="L52" s="15"/>
      <c r="M52" s="15"/>
      <c r="N52" s="18"/>
      <c r="O52" s="49">
        <f>SUM(C52:N52)</f>
        <v>0</v>
      </c>
      <c r="P52" s="52">
        <f t="shared" si="1"/>
        <v>0</v>
      </c>
      <c r="Q52" s="19"/>
      <c r="R52" s="27"/>
      <c r="S52" s="27"/>
      <c r="T52" s="27"/>
      <c r="U52" s="27"/>
      <c r="V52" s="27"/>
      <c r="W52" s="27"/>
      <c r="X52" s="27"/>
      <c r="Y52" s="27"/>
      <c r="Z52" s="27"/>
      <c r="AA52" s="27"/>
      <c r="AB52" s="27"/>
      <c r="AC52" s="49">
        <f>SUM(Q52:AB52)</f>
        <v>0</v>
      </c>
      <c r="AD52" s="51">
        <f t="shared" si="38"/>
        <v>0</v>
      </c>
      <c r="AE52" s="19">
        <v>2</v>
      </c>
      <c r="AF52" s="27">
        <v>3</v>
      </c>
      <c r="AG52" s="27">
        <v>3</v>
      </c>
      <c r="AH52" s="27"/>
      <c r="AI52" s="27">
        <v>4</v>
      </c>
      <c r="AJ52" s="27"/>
      <c r="AK52" s="27">
        <v>1</v>
      </c>
      <c r="AL52" s="27">
        <v>2</v>
      </c>
      <c r="AM52" s="27">
        <v>3</v>
      </c>
      <c r="AN52" s="27">
        <v>1</v>
      </c>
      <c r="AO52" s="27">
        <v>1</v>
      </c>
      <c r="AP52" s="27"/>
      <c r="AQ52" s="49">
        <f>SUM(AE52:AP52)</f>
        <v>20</v>
      </c>
      <c r="AR52" s="51">
        <f t="shared" si="39"/>
        <v>16000</v>
      </c>
      <c r="AS52" s="19"/>
      <c r="AT52" s="27"/>
      <c r="AU52" s="27"/>
      <c r="AV52" s="27"/>
      <c r="AW52" s="27"/>
      <c r="AX52" s="27"/>
      <c r="AY52" s="27"/>
      <c r="AZ52" s="27"/>
      <c r="BA52" s="27"/>
      <c r="BB52" s="27"/>
      <c r="BC52" s="27"/>
      <c r="BD52" s="27"/>
      <c r="BE52" s="49">
        <f>SUM(AS52:BD52)</f>
        <v>0</v>
      </c>
      <c r="BF52" s="51">
        <f t="shared" si="40"/>
        <v>0</v>
      </c>
      <c r="BG52" s="217"/>
    </row>
    <row r="53" spans="1:59" x14ac:dyDescent="0.2">
      <c r="A53" s="7" t="s">
        <v>609</v>
      </c>
      <c r="B53" s="7" t="s">
        <v>626</v>
      </c>
      <c r="C53" s="56">
        <f>SUM(C48:C52)</f>
        <v>6</v>
      </c>
      <c r="D53" s="56">
        <f t="shared" ref="D53:M53" si="41">SUM(D48:D52)</f>
        <v>6</v>
      </c>
      <c r="E53" s="56">
        <f t="shared" si="41"/>
        <v>4</v>
      </c>
      <c r="F53" s="56">
        <f t="shared" si="41"/>
        <v>6</v>
      </c>
      <c r="G53" s="56">
        <f t="shared" si="41"/>
        <v>3</v>
      </c>
      <c r="H53" s="56">
        <f t="shared" si="41"/>
        <v>7</v>
      </c>
      <c r="I53" s="56">
        <f t="shared" si="41"/>
        <v>6</v>
      </c>
      <c r="J53" s="56">
        <f t="shared" si="41"/>
        <v>2</v>
      </c>
      <c r="K53" s="56">
        <f t="shared" si="41"/>
        <v>2</v>
      </c>
      <c r="L53" s="56">
        <f t="shared" si="41"/>
        <v>7</v>
      </c>
      <c r="M53" s="56">
        <f t="shared" si="41"/>
        <v>4</v>
      </c>
      <c r="N53" s="56">
        <f>SUM(N48:N52)</f>
        <v>3</v>
      </c>
      <c r="O53" s="54">
        <f>SUM(O48:O52)</f>
        <v>56</v>
      </c>
      <c r="P53" s="55">
        <f>SUM(P48:P52)</f>
        <v>44800</v>
      </c>
      <c r="Q53" s="56">
        <f>SUM(Q48:Q52)</f>
        <v>1</v>
      </c>
      <c r="R53" s="56">
        <f t="shared" ref="R53:AB53" si="42">SUM(R48:R52)</f>
        <v>3</v>
      </c>
      <c r="S53" s="56">
        <f t="shared" si="42"/>
        <v>3</v>
      </c>
      <c r="T53" s="56">
        <f t="shared" si="42"/>
        <v>1</v>
      </c>
      <c r="U53" s="56">
        <f t="shared" si="42"/>
        <v>3</v>
      </c>
      <c r="V53" s="56">
        <f t="shared" si="42"/>
        <v>0</v>
      </c>
      <c r="W53" s="56">
        <f t="shared" si="42"/>
        <v>0</v>
      </c>
      <c r="X53" s="56">
        <f t="shared" si="42"/>
        <v>3</v>
      </c>
      <c r="Y53" s="56">
        <f t="shared" si="42"/>
        <v>0</v>
      </c>
      <c r="Z53" s="56">
        <f t="shared" si="42"/>
        <v>3</v>
      </c>
      <c r="AA53" s="56">
        <f t="shared" si="42"/>
        <v>2</v>
      </c>
      <c r="AB53" s="56">
        <f t="shared" si="42"/>
        <v>1</v>
      </c>
      <c r="AC53" s="1">
        <f>SUM(AC48:AC52)</f>
        <v>20</v>
      </c>
      <c r="AD53" s="3">
        <f>SUM(AD48:AD52)</f>
        <v>16000</v>
      </c>
      <c r="AE53" s="56">
        <f>SUM(AE48:AE52)</f>
        <v>2</v>
      </c>
      <c r="AF53" s="56">
        <f t="shared" ref="AF53:AP53" si="43">SUM(AF48:AF52)</f>
        <v>3</v>
      </c>
      <c r="AG53" s="56">
        <f t="shared" si="43"/>
        <v>4</v>
      </c>
      <c r="AH53" s="56">
        <f t="shared" si="43"/>
        <v>2</v>
      </c>
      <c r="AI53" s="56">
        <f t="shared" si="43"/>
        <v>5</v>
      </c>
      <c r="AJ53" s="56">
        <f t="shared" si="43"/>
        <v>0</v>
      </c>
      <c r="AK53" s="56">
        <f t="shared" si="43"/>
        <v>1</v>
      </c>
      <c r="AL53" s="56">
        <f t="shared" si="43"/>
        <v>2</v>
      </c>
      <c r="AM53" s="56">
        <f t="shared" si="43"/>
        <v>4</v>
      </c>
      <c r="AN53" s="56">
        <f t="shared" si="43"/>
        <v>2</v>
      </c>
      <c r="AO53" s="56">
        <f t="shared" si="43"/>
        <v>1</v>
      </c>
      <c r="AP53" s="56">
        <f t="shared" si="43"/>
        <v>0</v>
      </c>
      <c r="AQ53" s="1">
        <f>SUM(AQ48:AQ52)</f>
        <v>26</v>
      </c>
      <c r="AR53" s="3">
        <f>SUM(AR48:AR52)</f>
        <v>20800</v>
      </c>
      <c r="AS53" s="56">
        <f>SUM(AS48:AS52)</f>
        <v>0</v>
      </c>
      <c r="AT53" s="56">
        <f t="shared" ref="AT53:BD53" si="44">SUM(AT48:AT52)</f>
        <v>0</v>
      </c>
      <c r="AU53" s="56">
        <f t="shared" si="44"/>
        <v>1</v>
      </c>
      <c r="AV53" s="56">
        <f t="shared" si="44"/>
        <v>2</v>
      </c>
      <c r="AW53" s="56">
        <f t="shared" si="44"/>
        <v>1</v>
      </c>
      <c r="AX53" s="56">
        <f t="shared" si="44"/>
        <v>0</v>
      </c>
      <c r="AY53" s="56">
        <f t="shared" si="44"/>
        <v>0</v>
      </c>
      <c r="AZ53" s="56">
        <f t="shared" si="44"/>
        <v>0</v>
      </c>
      <c r="BA53" s="56">
        <f t="shared" si="44"/>
        <v>0</v>
      </c>
      <c r="BB53" s="56">
        <f t="shared" si="44"/>
        <v>0</v>
      </c>
      <c r="BC53" s="56">
        <f t="shared" si="44"/>
        <v>0</v>
      </c>
      <c r="BD53" s="56">
        <f t="shared" si="44"/>
        <v>0</v>
      </c>
      <c r="BE53" s="1">
        <f>SUM(BE48:BE52)</f>
        <v>4</v>
      </c>
      <c r="BF53" s="3">
        <f>SUM(BF48:BF52)</f>
        <v>3200</v>
      </c>
      <c r="BG53" s="217">
        <f>SUM(BF53,AR53,AD53,P53)</f>
        <v>84800</v>
      </c>
    </row>
    <row r="54" spans="1:59" x14ac:dyDescent="0.2">
      <c r="A54" s="5" t="s">
        <v>24</v>
      </c>
      <c r="B54" s="2"/>
      <c r="C54" s="58"/>
      <c r="D54" s="29"/>
      <c r="E54" s="29"/>
      <c r="F54" s="29"/>
      <c r="G54" s="29"/>
      <c r="H54" s="29"/>
      <c r="I54" s="29"/>
      <c r="J54" s="43"/>
      <c r="K54" s="43"/>
      <c r="L54" s="43"/>
      <c r="M54" s="43"/>
      <c r="N54" s="43"/>
      <c r="O54" s="44"/>
      <c r="P54" s="67"/>
      <c r="Q54" s="19"/>
      <c r="R54" s="27"/>
      <c r="S54" s="27"/>
      <c r="T54" s="27"/>
      <c r="U54" s="27"/>
      <c r="V54" s="27"/>
      <c r="W54" s="27"/>
      <c r="X54" s="27"/>
      <c r="Y54" s="27"/>
      <c r="Z54" s="27"/>
      <c r="AA54" s="27"/>
      <c r="AB54" s="27"/>
      <c r="AC54" s="27"/>
      <c r="AD54" s="46"/>
      <c r="AE54" s="19"/>
      <c r="AF54" s="27"/>
      <c r="AG54" s="27"/>
      <c r="AH54" s="27"/>
      <c r="AI54" s="27"/>
      <c r="AJ54" s="27"/>
      <c r="AK54" s="27"/>
      <c r="AL54" s="27"/>
      <c r="AM54" s="27"/>
      <c r="AN54" s="27"/>
      <c r="AO54" s="27"/>
      <c r="AP54" s="27"/>
      <c r="AQ54" s="27"/>
      <c r="AR54" s="46"/>
      <c r="AS54" s="19"/>
      <c r="AT54" s="27"/>
      <c r="AU54" s="27"/>
      <c r="AV54" s="27"/>
      <c r="AW54" s="27"/>
      <c r="AX54" s="27"/>
      <c r="AY54" s="27"/>
      <c r="AZ54" s="27"/>
      <c r="BA54" s="27"/>
      <c r="BB54" s="27"/>
      <c r="BC54" s="27"/>
      <c r="BD54" s="27"/>
      <c r="BE54" s="27"/>
      <c r="BF54" s="46"/>
      <c r="BG54" s="217"/>
    </row>
    <row r="55" spans="1:59" x14ac:dyDescent="0.2">
      <c r="A55" s="47" t="s">
        <v>26</v>
      </c>
      <c r="B55" s="7" t="s">
        <v>29</v>
      </c>
      <c r="C55" s="48">
        <v>11</v>
      </c>
      <c r="D55" s="15">
        <v>5</v>
      </c>
      <c r="E55" s="15">
        <v>4</v>
      </c>
      <c r="F55" s="15">
        <v>6</v>
      </c>
      <c r="G55" s="15">
        <v>11</v>
      </c>
      <c r="H55" s="15">
        <v>2</v>
      </c>
      <c r="I55" s="15">
        <v>4</v>
      </c>
      <c r="J55" s="15">
        <v>6</v>
      </c>
      <c r="K55" s="15">
        <v>2</v>
      </c>
      <c r="L55" s="15"/>
      <c r="M55" s="15"/>
      <c r="N55" s="18">
        <v>1</v>
      </c>
      <c r="O55" s="49">
        <f>SUM(C55:N55)</f>
        <v>52</v>
      </c>
      <c r="P55" s="52">
        <f t="shared" si="1"/>
        <v>41600</v>
      </c>
      <c r="Q55" s="33"/>
      <c r="R55" s="31">
        <v>4</v>
      </c>
      <c r="S55" s="31">
        <v>2</v>
      </c>
      <c r="T55" s="31" t="s">
        <v>304</v>
      </c>
      <c r="U55" s="81" t="s">
        <v>305</v>
      </c>
      <c r="V55" s="31"/>
      <c r="W55" s="31"/>
      <c r="X55" s="31"/>
      <c r="Y55" s="31"/>
      <c r="Z55" s="31"/>
      <c r="AA55" s="31"/>
      <c r="AB55" s="31"/>
      <c r="AC55" s="69">
        <f>SUM(Q55:AB55)</f>
        <v>6</v>
      </c>
      <c r="AD55" s="70">
        <f t="shared" ref="AD55:AD62" si="45">SUM(AC55)*800</f>
        <v>4800</v>
      </c>
      <c r="AE55" s="33"/>
      <c r="AF55" s="31"/>
      <c r="AG55" s="31"/>
      <c r="AH55" s="31"/>
      <c r="AI55" s="31"/>
      <c r="AJ55" s="31"/>
      <c r="AK55" s="31"/>
      <c r="AL55" s="31"/>
      <c r="AM55" s="31"/>
      <c r="AN55" s="31"/>
      <c r="AO55" s="31"/>
      <c r="AP55" s="31"/>
      <c r="AQ55" s="69">
        <f>SUM(AE55:AP55)</f>
        <v>0</v>
      </c>
      <c r="AR55" s="70">
        <f t="shared" ref="AR55:AR62" si="46">SUM(AQ55)*800</f>
        <v>0</v>
      </c>
      <c r="AS55" s="33"/>
      <c r="AT55" s="31"/>
      <c r="AU55" s="31"/>
      <c r="AV55" s="31"/>
      <c r="AW55" s="31"/>
      <c r="AX55" s="31"/>
      <c r="AY55" s="31"/>
      <c r="AZ55" s="31"/>
      <c r="BA55" s="31"/>
      <c r="BB55" s="31"/>
      <c r="BC55" s="31"/>
      <c r="BD55" s="31"/>
      <c r="BE55" s="69">
        <f>SUM(AS55:BD55)</f>
        <v>0</v>
      </c>
      <c r="BF55" s="70">
        <f t="shared" ref="BF55:BF59" si="47">SUM(BE55)*800</f>
        <v>0</v>
      </c>
      <c r="BG55" s="217"/>
    </row>
    <row r="56" spans="1:59" x14ac:dyDescent="0.2">
      <c r="A56" s="47" t="s">
        <v>27</v>
      </c>
      <c r="B56" s="7" t="s">
        <v>29</v>
      </c>
      <c r="C56" s="48">
        <v>2</v>
      </c>
      <c r="D56" s="15">
        <v>4</v>
      </c>
      <c r="E56" s="15">
        <v>4</v>
      </c>
      <c r="F56" s="15">
        <v>5</v>
      </c>
      <c r="G56" s="15">
        <v>3</v>
      </c>
      <c r="H56" s="15">
        <v>1</v>
      </c>
      <c r="I56" s="15">
        <v>6</v>
      </c>
      <c r="J56" s="15">
        <v>3</v>
      </c>
      <c r="K56" s="15"/>
      <c r="L56" s="15">
        <v>1</v>
      </c>
      <c r="M56" s="15">
        <v>1</v>
      </c>
      <c r="N56" s="18"/>
      <c r="O56" s="49">
        <f t="shared" ref="O56:O59" si="48">SUM(C56:N56)</f>
        <v>30</v>
      </c>
      <c r="P56" s="52">
        <f t="shared" si="1"/>
        <v>24000</v>
      </c>
      <c r="Q56" s="19">
        <v>1</v>
      </c>
      <c r="R56" s="27">
        <v>2</v>
      </c>
      <c r="S56" s="27">
        <v>1</v>
      </c>
      <c r="T56" s="27"/>
      <c r="U56" s="27"/>
      <c r="V56" s="27"/>
      <c r="W56" s="27">
        <v>1</v>
      </c>
      <c r="X56" s="27"/>
      <c r="Y56" s="27"/>
      <c r="Z56" s="27"/>
      <c r="AA56" s="27"/>
      <c r="AB56" s="27"/>
      <c r="AC56" s="49">
        <f>SUM(Q56:AB56)</f>
        <v>5</v>
      </c>
      <c r="AD56" s="51">
        <f t="shared" si="45"/>
        <v>4000</v>
      </c>
      <c r="AE56" s="19"/>
      <c r="AF56" s="27"/>
      <c r="AG56" s="27"/>
      <c r="AH56" s="27"/>
      <c r="AI56" s="27"/>
      <c r="AJ56" s="27"/>
      <c r="AK56" s="27"/>
      <c r="AL56" s="27"/>
      <c r="AM56" s="27"/>
      <c r="AN56" s="27"/>
      <c r="AO56" s="27"/>
      <c r="AP56" s="27"/>
      <c r="AQ56" s="49">
        <f>SUM(AE56:AP56)</f>
        <v>0</v>
      </c>
      <c r="AR56" s="51">
        <f t="shared" si="46"/>
        <v>0</v>
      </c>
      <c r="AS56" s="19"/>
      <c r="AT56" s="27"/>
      <c r="AU56" s="27"/>
      <c r="AV56" s="27"/>
      <c r="AW56" s="27"/>
      <c r="AX56" s="27"/>
      <c r="AY56" s="27"/>
      <c r="AZ56" s="27"/>
      <c r="BA56" s="27"/>
      <c r="BB56" s="27"/>
      <c r="BC56" s="27"/>
      <c r="BD56" s="27"/>
      <c r="BE56" s="49">
        <f>SUM(AS56:BD56)</f>
        <v>0</v>
      </c>
      <c r="BF56" s="51">
        <f t="shared" si="47"/>
        <v>0</v>
      </c>
      <c r="BG56" s="217"/>
    </row>
    <row r="57" spans="1:59" x14ac:dyDescent="0.2">
      <c r="A57" s="47" t="s">
        <v>28</v>
      </c>
      <c r="B57" s="7" t="s">
        <v>29</v>
      </c>
      <c r="C57" s="48">
        <v>1</v>
      </c>
      <c r="D57" s="15">
        <v>0</v>
      </c>
      <c r="E57" s="15">
        <v>0</v>
      </c>
      <c r="F57" s="15">
        <v>1</v>
      </c>
      <c r="G57" s="15">
        <v>0</v>
      </c>
      <c r="H57" s="15">
        <v>0</v>
      </c>
      <c r="I57" s="15">
        <v>0</v>
      </c>
      <c r="J57" s="15"/>
      <c r="K57" s="15">
        <v>1</v>
      </c>
      <c r="L57" s="15"/>
      <c r="M57" s="15"/>
      <c r="N57" s="18">
        <v>1</v>
      </c>
      <c r="O57" s="49">
        <f t="shared" si="48"/>
        <v>4</v>
      </c>
      <c r="P57" s="52">
        <f t="shared" si="1"/>
        <v>3200</v>
      </c>
      <c r="Q57" s="19"/>
      <c r="R57" s="27"/>
      <c r="S57" s="27">
        <v>1</v>
      </c>
      <c r="T57" s="27"/>
      <c r="U57" s="27"/>
      <c r="V57" s="27"/>
      <c r="W57" s="27"/>
      <c r="X57" s="27"/>
      <c r="Y57" s="27"/>
      <c r="Z57" s="27" t="s">
        <v>304</v>
      </c>
      <c r="AA57" s="57" t="s">
        <v>208</v>
      </c>
      <c r="AB57" s="27"/>
      <c r="AC57" s="49">
        <f>SUM(Q57:AB57)</f>
        <v>1</v>
      </c>
      <c r="AD57" s="51">
        <f t="shared" si="45"/>
        <v>800</v>
      </c>
      <c r="AE57" s="19"/>
      <c r="AF57" s="27"/>
      <c r="AG57" s="27"/>
      <c r="AH57" s="27"/>
      <c r="AI57" s="27"/>
      <c r="AJ57" s="27"/>
      <c r="AK57" s="27"/>
      <c r="AL57" s="27"/>
      <c r="AM57" s="27"/>
      <c r="AN57" s="27"/>
      <c r="AO57" s="27"/>
      <c r="AP57" s="27"/>
      <c r="AQ57" s="49">
        <f>SUM(AE57:AP57)</f>
        <v>0</v>
      </c>
      <c r="AR57" s="51">
        <f t="shared" si="46"/>
        <v>0</v>
      </c>
      <c r="AS57" s="19"/>
      <c r="AT57" s="27"/>
      <c r="AU57" s="27"/>
      <c r="AV57" s="27"/>
      <c r="AW57" s="27"/>
      <c r="AX57" s="27"/>
      <c r="AY57" s="27"/>
      <c r="AZ57" s="27"/>
      <c r="BA57" s="27"/>
      <c r="BB57" s="27"/>
      <c r="BC57" s="27"/>
      <c r="BD57" s="27"/>
      <c r="BE57" s="49">
        <f>SUM(AS57:BD57)</f>
        <v>0</v>
      </c>
      <c r="BF57" s="51">
        <f t="shared" si="47"/>
        <v>0</v>
      </c>
      <c r="BG57" s="217"/>
    </row>
    <row r="58" spans="1:59" x14ac:dyDescent="0.2">
      <c r="A58" s="47" t="s">
        <v>30</v>
      </c>
      <c r="B58" s="7" t="s">
        <v>29</v>
      </c>
      <c r="C58" s="48">
        <v>2</v>
      </c>
      <c r="D58" s="15">
        <v>0</v>
      </c>
      <c r="E58" s="15">
        <v>1</v>
      </c>
      <c r="F58" s="15">
        <v>1</v>
      </c>
      <c r="G58" s="18" t="s">
        <v>146</v>
      </c>
      <c r="H58" s="15"/>
      <c r="I58" s="15"/>
      <c r="J58" s="15"/>
      <c r="K58" s="15"/>
      <c r="L58" s="15"/>
      <c r="M58" s="15"/>
      <c r="N58" s="18"/>
      <c r="O58" s="49">
        <f t="shared" si="48"/>
        <v>4</v>
      </c>
      <c r="P58" s="52">
        <f t="shared" si="1"/>
        <v>3200</v>
      </c>
      <c r="Q58" s="19">
        <v>1</v>
      </c>
      <c r="R58" s="27"/>
      <c r="S58" s="27"/>
      <c r="T58" s="27">
        <v>1</v>
      </c>
      <c r="U58" s="27"/>
      <c r="V58" s="27"/>
      <c r="W58" s="27"/>
      <c r="X58" s="27"/>
      <c r="Y58" s="27"/>
      <c r="Z58" s="27"/>
      <c r="AA58" s="27"/>
      <c r="AB58" s="27"/>
      <c r="AC58" s="49">
        <f>SUM(Q58:AB58)</f>
        <v>2</v>
      </c>
      <c r="AD58" s="51">
        <f t="shared" si="45"/>
        <v>1600</v>
      </c>
      <c r="AE58" s="19"/>
      <c r="AF58" s="27">
        <v>1</v>
      </c>
      <c r="AG58" s="27"/>
      <c r="AH58" s="57">
        <v>1</v>
      </c>
      <c r="AI58" s="57">
        <v>1</v>
      </c>
      <c r="AJ58" s="27"/>
      <c r="AK58" s="27">
        <v>2</v>
      </c>
      <c r="AL58" s="27"/>
      <c r="AM58" s="27"/>
      <c r="AN58" s="27"/>
      <c r="AO58" s="27"/>
      <c r="AP58" s="27"/>
      <c r="AQ58" s="49">
        <f>SUM(AE58:AP58)</f>
        <v>5</v>
      </c>
      <c r="AR58" s="51">
        <f t="shared" si="46"/>
        <v>4000</v>
      </c>
      <c r="AS58" s="19"/>
      <c r="AT58" s="27"/>
      <c r="AU58" s="27"/>
      <c r="AV58" s="57"/>
      <c r="AW58" s="57"/>
      <c r="AX58" s="27"/>
      <c r="AY58" s="27"/>
      <c r="AZ58" s="27"/>
      <c r="BA58" s="27"/>
      <c r="BB58" s="27"/>
      <c r="BC58" s="27"/>
      <c r="BD58" s="27"/>
      <c r="BE58" s="49">
        <f>SUM(AS58:BD58)</f>
        <v>0</v>
      </c>
      <c r="BF58" s="51">
        <f t="shared" si="47"/>
        <v>0</v>
      </c>
      <c r="BG58" s="217"/>
    </row>
    <row r="59" spans="1:59" x14ac:dyDescent="0.2">
      <c r="A59" s="47" t="s">
        <v>177</v>
      </c>
      <c r="B59" s="7" t="s">
        <v>29</v>
      </c>
      <c r="C59" s="48"/>
      <c r="D59" s="15"/>
      <c r="E59" s="15"/>
      <c r="F59" s="15"/>
      <c r="G59" s="15"/>
      <c r="H59" s="15"/>
      <c r="I59" s="15"/>
      <c r="J59" s="15">
        <v>1</v>
      </c>
      <c r="K59" s="18" t="s">
        <v>146</v>
      </c>
      <c r="L59" s="15"/>
      <c r="M59" s="15"/>
      <c r="N59" s="18"/>
      <c r="O59" s="49">
        <f t="shared" si="48"/>
        <v>1</v>
      </c>
      <c r="P59" s="52">
        <f t="shared" si="1"/>
        <v>800</v>
      </c>
      <c r="Q59" s="19"/>
      <c r="R59" s="27"/>
      <c r="S59" s="27"/>
      <c r="T59" s="27"/>
      <c r="U59" s="27"/>
      <c r="V59" s="27"/>
      <c r="W59" s="27"/>
      <c r="X59" s="27"/>
      <c r="Y59" s="27"/>
      <c r="Z59" s="27"/>
      <c r="AA59" s="27"/>
      <c r="AB59" s="27"/>
      <c r="AC59" s="49">
        <f t="shared" ref="AC59:AC62" si="49">SUM(Q59:AB59)</f>
        <v>0</v>
      </c>
      <c r="AD59" s="51">
        <f t="shared" si="45"/>
        <v>0</v>
      </c>
      <c r="AE59" s="19"/>
      <c r="AF59" s="27"/>
      <c r="AG59" s="27"/>
      <c r="AH59" s="27"/>
      <c r="AI59" s="27"/>
      <c r="AJ59" s="27"/>
      <c r="AK59" s="27"/>
      <c r="AL59" s="27"/>
      <c r="AM59" s="27"/>
      <c r="AN59" s="27"/>
      <c r="AO59" s="27"/>
      <c r="AP59" s="27"/>
      <c r="AQ59" s="49">
        <f t="shared" ref="AQ59:AQ62" si="50">SUM(AE59:AP59)</f>
        <v>0</v>
      </c>
      <c r="AR59" s="51">
        <f t="shared" si="46"/>
        <v>0</v>
      </c>
      <c r="AS59" s="19"/>
      <c r="AT59" s="27"/>
      <c r="AU59" s="27"/>
      <c r="AV59" s="27"/>
      <c r="AW59" s="27"/>
      <c r="AX59" s="27"/>
      <c r="AY59" s="27"/>
      <c r="AZ59" s="27"/>
      <c r="BA59" s="27"/>
      <c r="BB59" s="27"/>
      <c r="BC59" s="27"/>
      <c r="BD59" s="27"/>
      <c r="BE59" s="49">
        <f t="shared" ref="BE59" si="51">SUM(AS59:BD59)</f>
        <v>0</v>
      </c>
      <c r="BF59" s="51">
        <f t="shared" si="47"/>
        <v>0</v>
      </c>
      <c r="BG59" s="217"/>
    </row>
    <row r="60" spans="1:59" x14ac:dyDescent="0.2">
      <c r="A60" s="47" t="s">
        <v>266</v>
      </c>
      <c r="B60" s="7" t="s">
        <v>29</v>
      </c>
      <c r="C60" s="48"/>
      <c r="D60" s="15"/>
      <c r="E60" s="15"/>
      <c r="F60" s="15"/>
      <c r="G60" s="15"/>
      <c r="H60" s="15"/>
      <c r="I60" s="15"/>
      <c r="J60" s="15"/>
      <c r="K60" s="18"/>
      <c r="L60" s="15"/>
      <c r="M60" s="15"/>
      <c r="N60" s="18"/>
      <c r="O60" s="49">
        <v>0</v>
      </c>
      <c r="P60" s="52">
        <f t="shared" si="1"/>
        <v>0</v>
      </c>
      <c r="Q60" s="19">
        <v>1</v>
      </c>
      <c r="R60" s="27"/>
      <c r="S60" s="27">
        <v>1</v>
      </c>
      <c r="T60" s="27"/>
      <c r="U60" s="27"/>
      <c r="V60" s="27"/>
      <c r="W60" s="27"/>
      <c r="X60" s="27"/>
      <c r="Y60" s="27"/>
      <c r="Z60" s="27"/>
      <c r="AA60" s="27"/>
      <c r="AB60" s="27"/>
      <c r="AC60" s="49">
        <f t="shared" si="49"/>
        <v>2</v>
      </c>
      <c r="AD60" s="51">
        <f t="shared" si="45"/>
        <v>1600</v>
      </c>
      <c r="AE60" s="19"/>
      <c r="AF60" s="27">
        <v>1</v>
      </c>
      <c r="AG60" s="27"/>
      <c r="AH60" s="27"/>
      <c r="AI60" s="27"/>
      <c r="AJ60" s="27">
        <v>1</v>
      </c>
      <c r="AK60" s="27"/>
      <c r="AL60" s="27"/>
      <c r="AM60" s="27"/>
      <c r="AN60" s="27"/>
      <c r="AO60" s="27"/>
      <c r="AP60" s="27"/>
      <c r="AQ60" s="49">
        <f>SUM(AE60:AP60)</f>
        <v>2</v>
      </c>
      <c r="AR60" s="51">
        <f>SUM(AQ60)*800</f>
        <v>1600</v>
      </c>
      <c r="AS60" s="19"/>
      <c r="AT60" s="27"/>
      <c r="AU60" s="27"/>
      <c r="AV60" s="27"/>
      <c r="AW60" s="27"/>
      <c r="AX60" s="27"/>
      <c r="AY60" s="27"/>
      <c r="AZ60" s="27"/>
      <c r="BA60" s="27"/>
      <c r="BB60" s="27"/>
      <c r="BC60" s="27"/>
      <c r="BD60" s="27"/>
      <c r="BE60" s="49">
        <f>SUM(AS60:BD60)</f>
        <v>0</v>
      </c>
      <c r="BF60" s="51">
        <f>SUM(BE60)*800</f>
        <v>0</v>
      </c>
      <c r="BG60" s="217"/>
    </row>
    <row r="61" spans="1:59" x14ac:dyDescent="0.2">
      <c r="A61" s="47" t="s">
        <v>405</v>
      </c>
      <c r="B61" s="7" t="s">
        <v>29</v>
      </c>
      <c r="C61" s="48"/>
      <c r="D61" s="15"/>
      <c r="E61" s="15"/>
      <c r="F61" s="15"/>
      <c r="G61" s="15"/>
      <c r="H61" s="15"/>
      <c r="I61" s="15"/>
      <c r="J61" s="15"/>
      <c r="K61" s="18"/>
      <c r="L61" s="15"/>
      <c r="M61" s="15"/>
      <c r="N61" s="18"/>
      <c r="O61" s="49">
        <v>0</v>
      </c>
      <c r="P61" s="52">
        <f t="shared" si="1"/>
        <v>0</v>
      </c>
      <c r="Q61" s="19"/>
      <c r="R61" s="27"/>
      <c r="S61" s="27"/>
      <c r="T61" s="27"/>
      <c r="U61" s="27"/>
      <c r="V61" s="27"/>
      <c r="W61" s="27"/>
      <c r="X61" s="27"/>
      <c r="Y61" s="27"/>
      <c r="Z61" s="27"/>
      <c r="AA61" s="27"/>
      <c r="AB61" s="27"/>
      <c r="AC61" s="49">
        <f t="shared" si="49"/>
        <v>0</v>
      </c>
      <c r="AD61" s="51">
        <f t="shared" si="45"/>
        <v>0</v>
      </c>
      <c r="AE61" s="19"/>
      <c r="AF61" s="27">
        <v>1</v>
      </c>
      <c r="AG61" s="27"/>
      <c r="AH61" s="27"/>
      <c r="AI61" s="27"/>
      <c r="AJ61" s="27"/>
      <c r="AK61" s="27"/>
      <c r="AL61" s="27"/>
      <c r="AM61" s="27"/>
      <c r="AN61" s="27"/>
      <c r="AO61" s="27"/>
      <c r="AP61" s="27"/>
      <c r="AQ61" s="49">
        <f>SUM(AE61:AP61)</f>
        <v>1</v>
      </c>
      <c r="AR61" s="51">
        <f>SUM(AQ61)*800</f>
        <v>800</v>
      </c>
      <c r="AS61" s="19"/>
      <c r="AT61" s="27"/>
      <c r="AU61" s="27"/>
      <c r="AV61" s="27"/>
      <c r="AW61" s="27"/>
      <c r="AX61" s="27"/>
      <c r="AY61" s="27"/>
      <c r="AZ61" s="27"/>
      <c r="BA61" s="27"/>
      <c r="BB61" s="27"/>
      <c r="BC61" s="27"/>
      <c r="BD61" s="27"/>
      <c r="BE61" s="49">
        <f>SUM(AS61:BD61)</f>
        <v>0</v>
      </c>
      <c r="BF61" s="51">
        <f>SUM(BE61)*800</f>
        <v>0</v>
      </c>
      <c r="BG61" s="217"/>
    </row>
    <row r="62" spans="1:59" x14ac:dyDescent="0.2">
      <c r="A62" s="47" t="s">
        <v>328</v>
      </c>
      <c r="B62" s="7" t="s">
        <v>29</v>
      </c>
      <c r="C62" s="48"/>
      <c r="D62" s="15"/>
      <c r="E62" s="15"/>
      <c r="F62" s="15"/>
      <c r="G62" s="15"/>
      <c r="H62" s="15"/>
      <c r="I62" s="15"/>
      <c r="J62" s="15"/>
      <c r="K62" s="18"/>
      <c r="L62" s="15"/>
      <c r="M62" s="15"/>
      <c r="N62" s="18"/>
      <c r="O62" s="49">
        <v>0</v>
      </c>
      <c r="P62" s="52">
        <f t="shared" si="1"/>
        <v>0</v>
      </c>
      <c r="Q62" s="19"/>
      <c r="R62" s="27">
        <v>1</v>
      </c>
      <c r="S62" s="27">
        <v>1</v>
      </c>
      <c r="T62" s="27"/>
      <c r="U62" s="27">
        <v>1</v>
      </c>
      <c r="V62" s="27">
        <v>2</v>
      </c>
      <c r="W62" s="27"/>
      <c r="X62" s="27">
        <v>5</v>
      </c>
      <c r="Y62" s="27">
        <v>2</v>
      </c>
      <c r="Z62" s="27">
        <v>1</v>
      </c>
      <c r="AA62" s="27">
        <v>1</v>
      </c>
      <c r="AB62" s="27">
        <v>1</v>
      </c>
      <c r="AC62" s="49">
        <f t="shared" si="49"/>
        <v>15</v>
      </c>
      <c r="AD62" s="51">
        <f t="shared" si="45"/>
        <v>12000</v>
      </c>
      <c r="AE62" s="19">
        <v>2</v>
      </c>
      <c r="AF62" s="27">
        <v>1</v>
      </c>
      <c r="AG62" s="27"/>
      <c r="AH62" s="27">
        <v>1</v>
      </c>
      <c r="AI62" s="27"/>
      <c r="AJ62" s="57">
        <v>1</v>
      </c>
      <c r="AK62" s="27">
        <v>1</v>
      </c>
      <c r="AL62" s="27"/>
      <c r="AM62" s="27"/>
      <c r="AN62" s="27"/>
      <c r="AO62" s="27"/>
      <c r="AP62" s="27">
        <v>2</v>
      </c>
      <c r="AQ62" s="49">
        <f t="shared" si="50"/>
        <v>8</v>
      </c>
      <c r="AR62" s="51">
        <f t="shared" si="46"/>
        <v>6400</v>
      </c>
      <c r="AS62" s="19">
        <v>2</v>
      </c>
      <c r="AT62" s="27"/>
      <c r="AU62" s="27"/>
      <c r="AV62" s="27"/>
      <c r="AW62" s="27"/>
      <c r="AX62" s="57"/>
      <c r="AY62" s="27"/>
      <c r="AZ62" s="27"/>
      <c r="BA62" s="27"/>
      <c r="BB62" s="27"/>
      <c r="BC62" s="27"/>
      <c r="BD62" s="27"/>
      <c r="BE62" s="49">
        <f t="shared" ref="BE62" si="52">SUM(AS62:BD62)</f>
        <v>2</v>
      </c>
      <c r="BF62" s="51">
        <f t="shared" ref="BF62" si="53">SUM(BE62)*800</f>
        <v>1600</v>
      </c>
      <c r="BG62" s="217"/>
    </row>
    <row r="63" spans="1:59" x14ac:dyDescent="0.2">
      <c r="C63" s="56">
        <f>SUM(C55:C62)</f>
        <v>16</v>
      </c>
      <c r="D63" s="56">
        <f t="shared" ref="D63:N63" si="54">SUM(D55:D62)</f>
        <v>9</v>
      </c>
      <c r="E63" s="56">
        <f t="shared" si="54"/>
        <v>9</v>
      </c>
      <c r="F63" s="56">
        <f t="shared" si="54"/>
        <v>13</v>
      </c>
      <c r="G63" s="56">
        <f t="shared" si="54"/>
        <v>14</v>
      </c>
      <c r="H63" s="56">
        <f t="shared" si="54"/>
        <v>3</v>
      </c>
      <c r="I63" s="56">
        <f t="shared" si="54"/>
        <v>10</v>
      </c>
      <c r="J63" s="56">
        <f t="shared" si="54"/>
        <v>10</v>
      </c>
      <c r="K63" s="56">
        <f t="shared" si="54"/>
        <v>3</v>
      </c>
      <c r="L63" s="56">
        <f t="shared" si="54"/>
        <v>1</v>
      </c>
      <c r="M63" s="56">
        <f t="shared" si="54"/>
        <v>1</v>
      </c>
      <c r="N63" s="56">
        <f t="shared" si="54"/>
        <v>2</v>
      </c>
      <c r="O63" s="54">
        <f>SUM(O55:O62)</f>
        <v>91</v>
      </c>
      <c r="P63" s="55">
        <f>SUM(P55:P62)</f>
        <v>72800</v>
      </c>
      <c r="Q63" s="56">
        <f>SUM(Q55:Q62)</f>
        <v>3</v>
      </c>
      <c r="R63" s="56">
        <f t="shared" ref="R63:S63" si="55">SUM(R55:R62)</f>
        <v>7</v>
      </c>
      <c r="S63" s="56">
        <f t="shared" si="55"/>
        <v>6</v>
      </c>
      <c r="T63" s="56">
        <f t="shared" ref="T63:AB63" si="56">SUM(T55:T62)</f>
        <v>1</v>
      </c>
      <c r="U63" s="56">
        <f t="shared" si="56"/>
        <v>1</v>
      </c>
      <c r="V63" s="56">
        <f t="shared" si="56"/>
        <v>2</v>
      </c>
      <c r="W63" s="56">
        <f t="shared" si="56"/>
        <v>1</v>
      </c>
      <c r="X63" s="56">
        <f t="shared" si="56"/>
        <v>5</v>
      </c>
      <c r="Y63" s="56">
        <f t="shared" si="56"/>
        <v>2</v>
      </c>
      <c r="Z63" s="56">
        <f t="shared" si="56"/>
        <v>1</v>
      </c>
      <c r="AA63" s="56">
        <f t="shared" si="56"/>
        <v>1</v>
      </c>
      <c r="AB63" s="56">
        <f t="shared" si="56"/>
        <v>1</v>
      </c>
      <c r="AC63" s="1">
        <f>SUM(AC55:AC62)</f>
        <v>31</v>
      </c>
      <c r="AD63" s="3">
        <f>SUM(AD55:AD62)</f>
        <v>24800</v>
      </c>
      <c r="AE63" s="56">
        <f>SUM(AE55:AE62)</f>
        <v>2</v>
      </c>
      <c r="AF63" s="56">
        <f t="shared" ref="AF63:AP63" si="57">SUM(AF55:AF62)</f>
        <v>4</v>
      </c>
      <c r="AG63" s="56">
        <f>SUM(AG55:AG62)</f>
        <v>0</v>
      </c>
      <c r="AH63" s="56">
        <f t="shared" si="57"/>
        <v>2</v>
      </c>
      <c r="AI63" s="56">
        <f t="shared" si="57"/>
        <v>1</v>
      </c>
      <c r="AJ63" s="56">
        <f t="shared" si="57"/>
        <v>2</v>
      </c>
      <c r="AK63" s="56">
        <f t="shared" si="57"/>
        <v>3</v>
      </c>
      <c r="AL63" s="56">
        <f t="shared" si="57"/>
        <v>0</v>
      </c>
      <c r="AM63" s="56">
        <f t="shared" si="57"/>
        <v>0</v>
      </c>
      <c r="AN63" s="56">
        <f t="shared" si="57"/>
        <v>0</v>
      </c>
      <c r="AO63" s="56">
        <f t="shared" si="57"/>
        <v>0</v>
      </c>
      <c r="AP63" s="56">
        <f t="shared" si="57"/>
        <v>2</v>
      </c>
      <c r="AQ63" s="1">
        <f>SUM(AQ55:AQ62)</f>
        <v>16</v>
      </c>
      <c r="AR63" s="3">
        <f>SUM(AR55:AR62)</f>
        <v>12800</v>
      </c>
      <c r="AS63" s="56">
        <f>SUM(AS55:AS62)</f>
        <v>2</v>
      </c>
      <c r="AT63" s="56">
        <f t="shared" ref="AT63" si="58">SUM(AT55:AT62)</f>
        <v>0</v>
      </c>
      <c r="AU63" s="56">
        <f>SUM(AU55:AU62)</f>
        <v>0</v>
      </c>
      <c r="AV63" s="56">
        <f t="shared" ref="AV63:BD63" si="59">SUM(AV55:AV62)</f>
        <v>0</v>
      </c>
      <c r="AW63" s="56">
        <f t="shared" si="59"/>
        <v>0</v>
      </c>
      <c r="AX63" s="56">
        <f t="shared" si="59"/>
        <v>0</v>
      </c>
      <c r="AY63" s="56">
        <f t="shared" si="59"/>
        <v>0</v>
      </c>
      <c r="AZ63" s="56">
        <f t="shared" si="59"/>
        <v>0</v>
      </c>
      <c r="BA63" s="56">
        <f t="shared" si="59"/>
        <v>0</v>
      </c>
      <c r="BB63" s="56">
        <f t="shared" si="59"/>
        <v>0</v>
      </c>
      <c r="BC63" s="56">
        <f t="shared" si="59"/>
        <v>0</v>
      </c>
      <c r="BD63" s="56">
        <f t="shared" si="59"/>
        <v>0</v>
      </c>
      <c r="BE63" s="1">
        <f>SUM(BE55:BE62)</f>
        <v>2</v>
      </c>
      <c r="BF63" s="3">
        <f>SUM(BF55:BF62)</f>
        <v>1600</v>
      </c>
      <c r="BG63" s="217">
        <f>SUM(BF63,AR63,AD63,P63)</f>
        <v>112000</v>
      </c>
    </row>
    <row r="64" spans="1:59" x14ac:dyDescent="0.2">
      <c r="A64" s="5" t="s">
        <v>31</v>
      </c>
      <c r="B64" s="2"/>
      <c r="C64" s="58"/>
      <c r="D64" s="29"/>
      <c r="E64" s="29"/>
      <c r="F64" s="29"/>
      <c r="G64" s="29"/>
      <c r="H64" s="29"/>
      <c r="I64" s="29"/>
      <c r="J64" s="43"/>
      <c r="K64" s="43"/>
      <c r="L64" s="43"/>
      <c r="M64" s="43"/>
      <c r="N64" s="43"/>
      <c r="O64" s="44"/>
      <c r="P64" s="67"/>
      <c r="Q64" s="19"/>
      <c r="R64" s="27"/>
      <c r="S64" s="27"/>
      <c r="T64" s="27"/>
      <c r="U64" s="27"/>
      <c r="V64" s="27"/>
      <c r="W64" s="27"/>
      <c r="X64" s="27"/>
      <c r="Y64" s="27"/>
      <c r="Z64" s="27"/>
      <c r="AA64" s="27"/>
      <c r="AB64" s="27"/>
      <c r="AC64" s="27"/>
      <c r="AD64" s="46"/>
      <c r="AE64" s="19"/>
      <c r="AF64" s="27"/>
      <c r="AG64" s="27"/>
      <c r="AH64" s="27"/>
      <c r="AI64" s="27"/>
      <c r="AJ64" s="27"/>
      <c r="AK64" s="27"/>
      <c r="AL64" s="27"/>
      <c r="AM64" s="27"/>
      <c r="AN64" s="27"/>
      <c r="AO64" s="27"/>
      <c r="AP64" s="27"/>
      <c r="AQ64" s="27"/>
      <c r="AR64" s="46"/>
      <c r="AS64" s="19"/>
      <c r="AT64" s="27"/>
      <c r="AU64" s="27"/>
      <c r="AV64" s="27"/>
      <c r="AW64" s="27"/>
      <c r="AX64" s="27"/>
      <c r="AY64" s="27"/>
      <c r="AZ64" s="27"/>
      <c r="BA64" s="27"/>
      <c r="BB64" s="27"/>
      <c r="BC64" s="27"/>
      <c r="BD64" s="27"/>
      <c r="BE64" s="27"/>
      <c r="BF64" s="46"/>
      <c r="BG64" s="217"/>
    </row>
    <row r="65" spans="1:59" x14ac:dyDescent="0.2">
      <c r="A65" s="47" t="s">
        <v>32</v>
      </c>
      <c r="B65" s="7" t="s">
        <v>33</v>
      </c>
      <c r="C65" s="48">
        <v>6</v>
      </c>
      <c r="D65" s="15">
        <v>5</v>
      </c>
      <c r="E65" s="15">
        <v>6</v>
      </c>
      <c r="F65" s="15">
        <v>9</v>
      </c>
      <c r="G65" s="15">
        <v>8</v>
      </c>
      <c r="H65" s="15">
        <v>5</v>
      </c>
      <c r="I65" s="15">
        <v>7</v>
      </c>
      <c r="J65" s="15">
        <v>8</v>
      </c>
      <c r="K65" s="15">
        <v>5</v>
      </c>
      <c r="L65" s="15">
        <v>10</v>
      </c>
      <c r="M65" s="15">
        <v>4</v>
      </c>
      <c r="N65" s="18">
        <v>9</v>
      </c>
      <c r="O65" s="49">
        <f>SUM(C65:N65)</f>
        <v>82</v>
      </c>
      <c r="P65" s="52">
        <f>SUM(O65)*800</f>
        <v>65600</v>
      </c>
      <c r="Q65" s="33">
        <v>9</v>
      </c>
      <c r="R65" s="31">
        <v>6</v>
      </c>
      <c r="S65" s="31">
        <v>9</v>
      </c>
      <c r="T65" s="31">
        <v>8</v>
      </c>
      <c r="U65" s="31">
        <v>5</v>
      </c>
      <c r="V65" s="31">
        <v>6</v>
      </c>
      <c r="W65" s="31">
        <v>4</v>
      </c>
      <c r="X65" s="31">
        <v>9</v>
      </c>
      <c r="Y65" s="31">
        <v>8</v>
      </c>
      <c r="Z65" s="31">
        <v>9</v>
      </c>
      <c r="AA65" s="31">
        <v>8</v>
      </c>
      <c r="AB65" s="31">
        <v>7</v>
      </c>
      <c r="AC65" s="71">
        <f>SUM(Q65:AB65)</f>
        <v>88</v>
      </c>
      <c r="AD65" s="70">
        <f t="shared" ref="AD65:AD67" si="60">SUM(AC65)*800</f>
        <v>70400</v>
      </c>
      <c r="AE65" s="33">
        <v>13</v>
      </c>
      <c r="AF65" s="31">
        <v>8</v>
      </c>
      <c r="AG65" s="31">
        <v>9</v>
      </c>
      <c r="AH65" s="81">
        <v>7</v>
      </c>
      <c r="AI65" s="81">
        <v>9</v>
      </c>
      <c r="AJ65" s="81">
        <v>9</v>
      </c>
      <c r="AK65" s="81">
        <v>2</v>
      </c>
      <c r="AL65" s="81">
        <v>10</v>
      </c>
      <c r="AM65" s="81">
        <v>10</v>
      </c>
      <c r="AN65" s="81">
        <v>2</v>
      </c>
      <c r="AO65" s="81">
        <v>2</v>
      </c>
      <c r="AP65" s="81">
        <v>3</v>
      </c>
      <c r="AQ65" s="71">
        <f>SUM(AE65:AP65)</f>
        <v>84</v>
      </c>
      <c r="AR65" s="70">
        <f t="shared" ref="AR65:AR67" si="61">SUM(AQ65)*800</f>
        <v>67200</v>
      </c>
      <c r="AS65" s="33">
        <v>4</v>
      </c>
      <c r="AT65" s="31">
        <v>1</v>
      </c>
      <c r="AU65" s="31"/>
      <c r="AV65" s="81"/>
      <c r="AW65" s="81"/>
      <c r="AX65" s="81"/>
      <c r="AY65" s="81"/>
      <c r="AZ65" s="81"/>
      <c r="BA65" s="81"/>
      <c r="BB65" s="81"/>
      <c r="BC65" s="81"/>
      <c r="BD65" s="81"/>
      <c r="BE65" s="146">
        <f>SUM(AS65:BD65)</f>
        <v>5</v>
      </c>
      <c r="BF65" s="70">
        <f t="shared" ref="BF65:BF67" si="62">SUM(BE65)*800</f>
        <v>4000</v>
      </c>
      <c r="BG65" s="217"/>
    </row>
    <row r="66" spans="1:59" x14ac:dyDescent="0.2">
      <c r="A66" s="47" t="s">
        <v>34</v>
      </c>
      <c r="B66" s="7" t="s">
        <v>35</v>
      </c>
      <c r="C66" s="48"/>
      <c r="D66" s="15"/>
      <c r="E66" s="15"/>
      <c r="F66" s="15"/>
      <c r="G66" s="15">
        <v>1</v>
      </c>
      <c r="H66" s="15">
        <v>1</v>
      </c>
      <c r="I66" s="15">
        <v>1</v>
      </c>
      <c r="J66" s="18"/>
      <c r="K66" s="15">
        <v>1</v>
      </c>
      <c r="L66" s="15"/>
      <c r="M66" s="15"/>
      <c r="N66" s="18"/>
      <c r="O66" s="49">
        <f>SUM(C66:N66)</f>
        <v>4</v>
      </c>
      <c r="P66" s="52">
        <f>SUM(O66)*800</f>
        <v>3200</v>
      </c>
      <c r="Q66" s="19"/>
      <c r="R66" s="27">
        <v>1</v>
      </c>
      <c r="S66" s="27">
        <v>1</v>
      </c>
      <c r="T66" s="27"/>
      <c r="U66" s="27"/>
      <c r="V66" s="27"/>
      <c r="W66" s="27"/>
      <c r="X66" s="27"/>
      <c r="Y66" s="27"/>
      <c r="Z66" s="27"/>
      <c r="AA66" s="27"/>
      <c r="AB66" s="27"/>
      <c r="AC66" s="49">
        <f>SUM(Q66:AB66)</f>
        <v>2</v>
      </c>
      <c r="AD66" s="51">
        <f t="shared" si="60"/>
        <v>1600</v>
      </c>
      <c r="AE66" s="19"/>
      <c r="AF66" s="27"/>
      <c r="AG66" s="27"/>
      <c r="AH66" s="27"/>
      <c r="AI66" s="27"/>
      <c r="AJ66" s="27"/>
      <c r="AK66" s="27"/>
      <c r="AL66" s="27"/>
      <c r="AM66" s="27"/>
      <c r="AN66" s="27"/>
      <c r="AO66" s="27"/>
      <c r="AP66" s="27"/>
      <c r="AQ66" s="49">
        <f>SUM(AE66:AP66)</f>
        <v>0</v>
      </c>
      <c r="AR66" s="51">
        <f t="shared" si="61"/>
        <v>0</v>
      </c>
      <c r="AS66" s="19"/>
      <c r="AT66" s="27"/>
      <c r="AU66" s="27"/>
      <c r="AV66" s="27"/>
      <c r="AW66" s="27"/>
      <c r="AX66" s="27"/>
      <c r="AY66" s="27"/>
      <c r="AZ66" s="27"/>
      <c r="BA66" s="27"/>
      <c r="BB66" s="27"/>
      <c r="BC66" s="27"/>
      <c r="BD66" s="27"/>
      <c r="BE66" s="49">
        <f>SUM(AS66:BD66)</f>
        <v>0</v>
      </c>
      <c r="BF66" s="51">
        <f t="shared" si="62"/>
        <v>0</v>
      </c>
      <c r="BG66" s="217"/>
    </row>
    <row r="67" spans="1:59" x14ac:dyDescent="0.2">
      <c r="A67" s="47" t="s">
        <v>367</v>
      </c>
      <c r="B67" s="7" t="s">
        <v>33</v>
      </c>
      <c r="C67" s="48"/>
      <c r="D67" s="15"/>
      <c r="E67" s="15"/>
      <c r="F67" s="15"/>
      <c r="G67" s="15"/>
      <c r="H67" s="15"/>
      <c r="I67" s="15"/>
      <c r="J67" s="18"/>
      <c r="K67" s="15"/>
      <c r="L67" s="15"/>
      <c r="M67" s="15"/>
      <c r="N67" s="18"/>
      <c r="O67" s="49">
        <f>SUM(C67:N67)</f>
        <v>0</v>
      </c>
      <c r="P67" s="52">
        <f>SUM(O67)*800</f>
        <v>0</v>
      </c>
      <c r="Q67" s="19"/>
      <c r="R67" s="27"/>
      <c r="S67" s="27"/>
      <c r="T67" s="27"/>
      <c r="U67" s="27"/>
      <c r="V67" s="27"/>
      <c r="W67" s="27"/>
      <c r="X67" s="27"/>
      <c r="Y67" s="27"/>
      <c r="Z67" s="27"/>
      <c r="AA67" s="57">
        <v>7</v>
      </c>
      <c r="AB67" s="27">
        <v>10</v>
      </c>
      <c r="AC67" s="49">
        <f>SUM(Q67:AB67)</f>
        <v>17</v>
      </c>
      <c r="AD67" s="51">
        <f t="shared" si="60"/>
        <v>13600</v>
      </c>
      <c r="AE67" s="19">
        <v>2</v>
      </c>
      <c r="AF67" s="27">
        <v>12</v>
      </c>
      <c r="AG67" s="27">
        <v>10</v>
      </c>
      <c r="AH67" s="57">
        <v>8</v>
      </c>
      <c r="AI67" s="57">
        <v>8</v>
      </c>
      <c r="AJ67" s="57">
        <v>4</v>
      </c>
      <c r="AK67" s="57">
        <v>9</v>
      </c>
      <c r="AL67" s="57">
        <v>6</v>
      </c>
      <c r="AM67" s="57">
        <v>7</v>
      </c>
      <c r="AN67" s="57">
        <v>7</v>
      </c>
      <c r="AO67" s="57">
        <v>9</v>
      </c>
      <c r="AP67" s="57">
        <v>5</v>
      </c>
      <c r="AQ67" s="62">
        <f>SUM(AE67:AP67)</f>
        <v>87</v>
      </c>
      <c r="AR67" s="51">
        <f t="shared" si="61"/>
        <v>69600</v>
      </c>
      <c r="AS67" s="19">
        <v>6</v>
      </c>
      <c r="AT67" s="27">
        <v>6</v>
      </c>
      <c r="AU67" s="27">
        <v>4</v>
      </c>
      <c r="AV67" s="25">
        <v>4</v>
      </c>
      <c r="AW67" s="25">
        <v>3</v>
      </c>
      <c r="AX67" s="25">
        <v>5</v>
      </c>
      <c r="AY67" s="25">
        <v>4</v>
      </c>
      <c r="AZ67" s="57"/>
      <c r="BA67" s="57"/>
      <c r="BB67" s="57"/>
      <c r="BC67" s="57"/>
      <c r="BD67" s="57"/>
      <c r="BE67" s="147">
        <f>SUM(AS67:BD67)</f>
        <v>32</v>
      </c>
      <c r="BF67" s="51">
        <f t="shared" si="62"/>
        <v>25600</v>
      </c>
      <c r="BG67" s="217"/>
    </row>
    <row r="68" spans="1:59" x14ac:dyDescent="0.2">
      <c r="A68" s="7" t="s">
        <v>476</v>
      </c>
      <c r="C68" s="56">
        <f>SUM(C65:C67)</f>
        <v>6</v>
      </c>
      <c r="D68" s="56">
        <f t="shared" ref="D68:M68" si="63">SUM(D65:D67)</f>
        <v>5</v>
      </c>
      <c r="E68" s="56">
        <f t="shared" si="63"/>
        <v>6</v>
      </c>
      <c r="F68" s="56">
        <f t="shared" si="63"/>
        <v>9</v>
      </c>
      <c r="G68" s="56">
        <f t="shared" si="63"/>
        <v>9</v>
      </c>
      <c r="H68" s="56">
        <f t="shared" si="63"/>
        <v>6</v>
      </c>
      <c r="I68" s="56">
        <f t="shared" si="63"/>
        <v>8</v>
      </c>
      <c r="J68" s="56">
        <f t="shared" si="63"/>
        <v>8</v>
      </c>
      <c r="K68" s="56">
        <f t="shared" si="63"/>
        <v>6</v>
      </c>
      <c r="L68" s="56">
        <f t="shared" si="63"/>
        <v>10</v>
      </c>
      <c r="M68" s="56">
        <f t="shared" si="63"/>
        <v>4</v>
      </c>
      <c r="N68" s="56">
        <f>SUM(N65:N67)</f>
        <v>9</v>
      </c>
      <c r="O68" s="1">
        <f>SUM(O65:O67)</f>
        <v>86</v>
      </c>
      <c r="P68" s="72">
        <f>SUM(P65:P67)</f>
        <v>68800</v>
      </c>
      <c r="Q68" s="56">
        <f>SUM(Q65:Q67)</f>
        <v>9</v>
      </c>
      <c r="R68" s="56">
        <f t="shared" ref="R68:AB68" si="64">SUM(R65:R67)</f>
        <v>7</v>
      </c>
      <c r="S68" s="56">
        <f t="shared" si="64"/>
        <v>10</v>
      </c>
      <c r="T68" s="56">
        <f t="shared" si="64"/>
        <v>8</v>
      </c>
      <c r="U68" s="56">
        <f t="shared" si="64"/>
        <v>5</v>
      </c>
      <c r="V68" s="56">
        <f t="shared" si="64"/>
        <v>6</v>
      </c>
      <c r="W68" s="56">
        <f t="shared" si="64"/>
        <v>4</v>
      </c>
      <c r="X68" s="56">
        <f t="shared" si="64"/>
        <v>9</v>
      </c>
      <c r="Y68" s="56">
        <f t="shared" si="64"/>
        <v>8</v>
      </c>
      <c r="Z68" s="56">
        <f t="shared" si="64"/>
        <v>9</v>
      </c>
      <c r="AA68" s="56">
        <f t="shared" si="64"/>
        <v>15</v>
      </c>
      <c r="AB68" s="56">
        <f t="shared" si="64"/>
        <v>17</v>
      </c>
      <c r="AC68" s="1">
        <f>SUM(AC65:AC67)</f>
        <v>107</v>
      </c>
      <c r="AD68" s="3">
        <f>SUM(AD65:AD67)</f>
        <v>85600</v>
      </c>
      <c r="AE68" s="56">
        <f>SUM(AE65:AE67)</f>
        <v>15</v>
      </c>
      <c r="AF68" s="56">
        <f t="shared" ref="AF68:AP68" si="65">SUM(AF65:AF67)</f>
        <v>20</v>
      </c>
      <c r="AG68" s="56">
        <f>SUM(AG65:AG67)</f>
        <v>19</v>
      </c>
      <c r="AH68" s="56">
        <f t="shared" si="65"/>
        <v>15</v>
      </c>
      <c r="AI68" s="56">
        <f t="shared" si="65"/>
        <v>17</v>
      </c>
      <c r="AJ68" s="56">
        <f t="shared" si="65"/>
        <v>13</v>
      </c>
      <c r="AK68" s="56">
        <f t="shared" si="65"/>
        <v>11</v>
      </c>
      <c r="AL68" s="56">
        <f t="shared" si="65"/>
        <v>16</v>
      </c>
      <c r="AM68" s="56">
        <f t="shared" si="65"/>
        <v>17</v>
      </c>
      <c r="AN68" s="56">
        <f t="shared" si="65"/>
        <v>9</v>
      </c>
      <c r="AO68" s="56">
        <f t="shared" si="65"/>
        <v>11</v>
      </c>
      <c r="AP68" s="56">
        <f t="shared" si="65"/>
        <v>8</v>
      </c>
      <c r="AQ68" s="1">
        <f>SUM(AQ65:AQ67)</f>
        <v>171</v>
      </c>
      <c r="AR68" s="3">
        <f>SUM(AR65:AR67)</f>
        <v>136800</v>
      </c>
      <c r="AS68" s="56">
        <f>SUM(AS65:AS67)</f>
        <v>10</v>
      </c>
      <c r="AT68" s="56">
        <f t="shared" ref="AT68" si="66">SUM(AT65:AT67)</f>
        <v>7</v>
      </c>
      <c r="AU68" s="56">
        <f>SUM(AU65:AU67)</f>
        <v>4</v>
      </c>
      <c r="AV68" s="56">
        <f t="shared" ref="AV68:BD68" si="67">SUM(AV65:AV67)</f>
        <v>4</v>
      </c>
      <c r="AW68" s="56">
        <f t="shared" si="67"/>
        <v>3</v>
      </c>
      <c r="AX68" s="56">
        <f t="shared" si="67"/>
        <v>5</v>
      </c>
      <c r="AY68" s="56">
        <f t="shared" si="67"/>
        <v>4</v>
      </c>
      <c r="AZ68" s="56">
        <f t="shared" si="67"/>
        <v>0</v>
      </c>
      <c r="BA68" s="56">
        <f t="shared" si="67"/>
        <v>0</v>
      </c>
      <c r="BB68" s="56">
        <f t="shared" si="67"/>
        <v>0</v>
      </c>
      <c r="BC68" s="56">
        <f t="shared" si="67"/>
        <v>0</v>
      </c>
      <c r="BD68" s="56">
        <f t="shared" si="67"/>
        <v>0</v>
      </c>
      <c r="BE68" s="1">
        <f>SUM(BE65:BE67)</f>
        <v>37</v>
      </c>
      <c r="BF68" s="3">
        <f>SUM(BF65:BF67)</f>
        <v>29600</v>
      </c>
      <c r="BG68" s="217">
        <f>SUM(BF68,AR68,AD68,P68)</f>
        <v>320800</v>
      </c>
    </row>
    <row r="69" spans="1:59" x14ac:dyDescent="0.2">
      <c r="A69" s="5" t="s">
        <v>36</v>
      </c>
      <c r="B69" s="2"/>
      <c r="C69" s="58"/>
      <c r="D69" s="29"/>
      <c r="E69" s="29"/>
      <c r="F69" s="29"/>
      <c r="G69" s="29"/>
      <c r="H69" s="29"/>
      <c r="I69" s="29"/>
      <c r="J69" s="43"/>
      <c r="K69" s="43"/>
      <c r="L69" s="43"/>
      <c r="M69" s="43"/>
      <c r="N69" s="43"/>
      <c r="O69" s="44"/>
      <c r="P69" s="67"/>
      <c r="Q69" s="19"/>
      <c r="R69" s="27"/>
      <c r="S69" s="27"/>
      <c r="T69" s="27"/>
      <c r="U69" s="27"/>
      <c r="V69" s="27"/>
      <c r="W69" s="27"/>
      <c r="X69" s="27"/>
      <c r="Y69" s="27"/>
      <c r="Z69" s="27"/>
      <c r="AA69" s="27"/>
      <c r="AB69" s="27"/>
      <c r="AC69" s="27"/>
      <c r="AD69" s="46"/>
      <c r="AE69" s="19"/>
      <c r="AF69" s="27"/>
      <c r="AG69" s="27"/>
      <c r="AH69" s="27"/>
      <c r="AI69" s="27"/>
      <c r="AJ69" s="27"/>
      <c r="AK69" s="27"/>
      <c r="AL69" s="27"/>
      <c r="AM69" s="27"/>
      <c r="AN69" s="27"/>
      <c r="AO69" s="27"/>
      <c r="AP69" s="27"/>
      <c r="AQ69" s="27"/>
      <c r="AR69" s="46"/>
      <c r="AS69" s="19"/>
      <c r="AT69" s="27"/>
      <c r="AU69" s="27"/>
      <c r="AV69" s="27"/>
      <c r="AW69" s="27"/>
      <c r="AX69" s="27"/>
      <c r="AY69" s="27"/>
      <c r="AZ69" s="27"/>
      <c r="BA69" s="27"/>
      <c r="BB69" s="27"/>
      <c r="BC69" s="27"/>
      <c r="BD69" s="27"/>
      <c r="BE69" s="27"/>
      <c r="BF69" s="46"/>
      <c r="BG69" s="217"/>
    </row>
    <row r="70" spans="1:59" x14ac:dyDescent="0.2">
      <c r="A70" s="47" t="s">
        <v>37</v>
      </c>
      <c r="B70" s="7" t="s">
        <v>38</v>
      </c>
      <c r="C70" s="48">
        <v>5</v>
      </c>
      <c r="D70" s="15">
        <v>1</v>
      </c>
      <c r="E70" s="15">
        <v>1</v>
      </c>
      <c r="F70" s="15">
        <v>0</v>
      </c>
      <c r="G70" s="15">
        <v>1</v>
      </c>
      <c r="H70" s="15">
        <v>0</v>
      </c>
      <c r="I70" s="15">
        <v>0</v>
      </c>
      <c r="J70" s="18"/>
      <c r="K70" s="15"/>
      <c r="L70" s="15"/>
      <c r="M70" s="15">
        <v>1</v>
      </c>
      <c r="N70" s="18"/>
      <c r="O70" s="49">
        <f>SUM(C70:N70)</f>
        <v>9</v>
      </c>
      <c r="P70" s="52">
        <f t="shared" ref="P70:P92" si="68">SUM(O70)*800</f>
        <v>7200</v>
      </c>
      <c r="Q70" s="33">
        <v>1</v>
      </c>
      <c r="R70" s="31">
        <v>1</v>
      </c>
      <c r="S70" s="31">
        <v>2</v>
      </c>
      <c r="T70" s="31"/>
      <c r="U70" s="31"/>
      <c r="V70" s="31"/>
      <c r="W70" s="31"/>
      <c r="X70" s="31">
        <v>1</v>
      </c>
      <c r="Y70" s="31"/>
      <c r="Z70" s="31">
        <v>1</v>
      </c>
      <c r="AA70" s="31"/>
      <c r="AB70" s="31"/>
      <c r="AC70" s="69">
        <f>SUM(Q70:AB70)</f>
        <v>6</v>
      </c>
      <c r="AD70" s="70">
        <f t="shared" ref="AD70:AD76" si="69">SUM(AC70)*800</f>
        <v>4800</v>
      </c>
      <c r="AE70" s="33"/>
      <c r="AF70" s="31">
        <v>1</v>
      </c>
      <c r="AG70" s="31"/>
      <c r="AH70" s="31"/>
      <c r="AI70" s="31"/>
      <c r="AJ70" s="31"/>
      <c r="AK70" s="31"/>
      <c r="AL70" s="31"/>
      <c r="AM70" s="31"/>
      <c r="AN70" s="31"/>
      <c r="AO70" s="31"/>
      <c r="AP70" s="31"/>
      <c r="AQ70" s="69">
        <f>SUM(AE70:AP70)</f>
        <v>1</v>
      </c>
      <c r="AR70" s="70">
        <f t="shared" ref="AR70:AR76" si="70">SUM(AQ70)*800</f>
        <v>800</v>
      </c>
      <c r="AS70" s="33"/>
      <c r="AT70" s="31"/>
      <c r="AU70" s="31"/>
      <c r="AV70" s="31"/>
      <c r="AW70" s="31"/>
      <c r="AX70" s="31"/>
      <c r="AY70" s="31"/>
      <c r="AZ70" s="31"/>
      <c r="BA70" s="31"/>
      <c r="BB70" s="31"/>
      <c r="BC70" s="31"/>
      <c r="BD70" s="31"/>
      <c r="BE70" s="69">
        <f>SUM(AS70:BD70)</f>
        <v>0</v>
      </c>
      <c r="BF70" s="70">
        <f t="shared" ref="BF70:BF76" si="71">SUM(BE70)*800</f>
        <v>0</v>
      </c>
      <c r="BG70" s="217"/>
    </row>
    <row r="71" spans="1:59" x14ac:dyDescent="0.2">
      <c r="A71" s="47" t="s">
        <v>39</v>
      </c>
      <c r="B71" s="7" t="s">
        <v>38</v>
      </c>
      <c r="C71" s="48">
        <v>1</v>
      </c>
      <c r="D71" s="15">
        <v>0</v>
      </c>
      <c r="E71" s="15">
        <v>0</v>
      </c>
      <c r="F71" s="15">
        <v>0</v>
      </c>
      <c r="G71" s="15">
        <v>0</v>
      </c>
      <c r="H71" s="15">
        <v>2</v>
      </c>
      <c r="I71" s="15">
        <v>0</v>
      </c>
      <c r="J71" s="18"/>
      <c r="K71" s="15">
        <v>1</v>
      </c>
      <c r="L71" s="15"/>
      <c r="M71" s="15"/>
      <c r="N71" s="18"/>
      <c r="O71" s="49">
        <f t="shared" ref="O71:O75" si="72">SUM(C71:N71)</f>
        <v>4</v>
      </c>
      <c r="P71" s="52">
        <f t="shared" si="68"/>
        <v>3200</v>
      </c>
      <c r="Q71" s="19"/>
      <c r="R71" s="27"/>
      <c r="S71" s="27"/>
      <c r="T71" s="27"/>
      <c r="U71" s="27"/>
      <c r="V71" s="27"/>
      <c r="W71" s="27"/>
      <c r="X71" s="27"/>
      <c r="Y71" s="27"/>
      <c r="Z71" s="27"/>
      <c r="AA71" s="27"/>
      <c r="AB71" s="27"/>
      <c r="AC71" s="49">
        <f t="shared" ref="AC71:AC73" si="73">SUM(Q71:AB71)</f>
        <v>0</v>
      </c>
      <c r="AD71" s="51">
        <f t="shared" si="69"/>
        <v>0</v>
      </c>
      <c r="AE71" s="19"/>
      <c r="AF71" s="27"/>
      <c r="AG71" s="27"/>
      <c r="AH71" s="27"/>
      <c r="AI71" s="27"/>
      <c r="AJ71" s="27"/>
      <c r="AK71" s="27"/>
      <c r="AL71" s="27"/>
      <c r="AM71" s="27"/>
      <c r="AN71" s="27"/>
      <c r="AO71" s="27"/>
      <c r="AP71" s="27"/>
      <c r="AQ71" s="49">
        <f t="shared" ref="AQ71:AQ73" si="74">SUM(AE71:AP71)</f>
        <v>0</v>
      </c>
      <c r="AR71" s="51">
        <f t="shared" si="70"/>
        <v>0</v>
      </c>
      <c r="AS71" s="19"/>
      <c r="AT71" s="27"/>
      <c r="AU71" s="27"/>
      <c r="AV71" s="27"/>
      <c r="AW71" s="27"/>
      <c r="AX71" s="27"/>
      <c r="AY71" s="27"/>
      <c r="AZ71" s="27"/>
      <c r="BA71" s="27"/>
      <c r="BB71" s="27"/>
      <c r="BC71" s="27"/>
      <c r="BD71" s="27"/>
      <c r="BE71" s="49">
        <f t="shared" ref="BE71:BE73" si="75">SUM(AS71:BD71)</f>
        <v>0</v>
      </c>
      <c r="BF71" s="51">
        <f t="shared" si="71"/>
        <v>0</v>
      </c>
      <c r="BG71" s="217"/>
    </row>
    <row r="72" spans="1:59" x14ac:dyDescent="0.2">
      <c r="A72" s="47" t="s">
        <v>40</v>
      </c>
      <c r="B72" s="7" t="s">
        <v>38</v>
      </c>
      <c r="C72" s="48"/>
      <c r="D72" s="15">
        <v>1</v>
      </c>
      <c r="E72" s="18" t="s">
        <v>146</v>
      </c>
      <c r="F72" s="15"/>
      <c r="G72" s="15"/>
      <c r="H72" s="15"/>
      <c r="I72" s="15"/>
      <c r="J72" s="18"/>
      <c r="K72" s="15"/>
      <c r="L72" s="15"/>
      <c r="M72" s="15"/>
      <c r="N72" s="18"/>
      <c r="O72" s="49">
        <f t="shared" si="72"/>
        <v>1</v>
      </c>
      <c r="P72" s="52">
        <f t="shared" si="68"/>
        <v>800</v>
      </c>
      <c r="Q72" s="19"/>
      <c r="R72" s="27"/>
      <c r="S72" s="27"/>
      <c r="T72" s="27"/>
      <c r="U72" s="27"/>
      <c r="V72" s="27"/>
      <c r="W72" s="27"/>
      <c r="X72" s="27"/>
      <c r="Y72" s="27"/>
      <c r="Z72" s="27"/>
      <c r="AA72" s="27"/>
      <c r="AB72" s="27"/>
      <c r="AC72" s="49">
        <f t="shared" si="73"/>
        <v>0</v>
      </c>
      <c r="AD72" s="51">
        <f t="shared" si="69"/>
        <v>0</v>
      </c>
      <c r="AE72" s="19"/>
      <c r="AF72" s="27"/>
      <c r="AG72" s="27"/>
      <c r="AH72" s="27"/>
      <c r="AI72" s="27"/>
      <c r="AJ72" s="27"/>
      <c r="AK72" s="27"/>
      <c r="AL72" s="27"/>
      <c r="AM72" s="27"/>
      <c r="AN72" s="27"/>
      <c r="AO72" s="27"/>
      <c r="AP72" s="27"/>
      <c r="AQ72" s="49">
        <f t="shared" si="74"/>
        <v>0</v>
      </c>
      <c r="AR72" s="51">
        <f t="shared" si="70"/>
        <v>0</v>
      </c>
      <c r="AS72" s="19"/>
      <c r="AT72" s="27"/>
      <c r="AU72" s="27"/>
      <c r="AV72" s="27"/>
      <c r="AW72" s="27"/>
      <c r="AX72" s="27"/>
      <c r="AY72" s="27"/>
      <c r="AZ72" s="27"/>
      <c r="BA72" s="27"/>
      <c r="BB72" s="27"/>
      <c r="BC72" s="27"/>
      <c r="BD72" s="27"/>
      <c r="BE72" s="49">
        <f t="shared" si="75"/>
        <v>0</v>
      </c>
      <c r="BF72" s="51">
        <f t="shared" si="71"/>
        <v>0</v>
      </c>
      <c r="BG72" s="217"/>
    </row>
    <row r="73" spans="1:59" x14ac:dyDescent="0.2">
      <c r="A73" s="47" t="s">
        <v>243</v>
      </c>
      <c r="B73" s="7" t="s">
        <v>38</v>
      </c>
      <c r="C73" s="48"/>
      <c r="D73" s="15"/>
      <c r="E73" s="18"/>
      <c r="F73" s="15"/>
      <c r="G73" s="15"/>
      <c r="H73" s="15"/>
      <c r="I73" s="15"/>
      <c r="J73" s="18"/>
      <c r="K73" s="15"/>
      <c r="L73" s="15"/>
      <c r="M73" s="15">
        <v>1</v>
      </c>
      <c r="N73" s="18"/>
      <c r="O73" s="49">
        <f t="shared" si="72"/>
        <v>1</v>
      </c>
      <c r="P73" s="52">
        <f t="shared" si="68"/>
        <v>800</v>
      </c>
      <c r="Q73" s="19"/>
      <c r="R73" s="27"/>
      <c r="S73" s="27"/>
      <c r="T73" s="27"/>
      <c r="U73" s="27"/>
      <c r="V73" s="27"/>
      <c r="W73" s="27"/>
      <c r="X73" s="27"/>
      <c r="Y73" s="27"/>
      <c r="Z73" s="27"/>
      <c r="AA73" s="27"/>
      <c r="AB73" s="27"/>
      <c r="AC73" s="49">
        <f t="shared" si="73"/>
        <v>0</v>
      </c>
      <c r="AD73" s="51">
        <f t="shared" si="69"/>
        <v>0</v>
      </c>
      <c r="AE73" s="19"/>
      <c r="AF73" s="27"/>
      <c r="AG73" s="27"/>
      <c r="AH73" s="27"/>
      <c r="AI73" s="27"/>
      <c r="AJ73" s="27"/>
      <c r="AK73" s="27"/>
      <c r="AL73" s="27"/>
      <c r="AM73" s="27"/>
      <c r="AN73" s="27"/>
      <c r="AO73" s="27"/>
      <c r="AP73" s="27"/>
      <c r="AQ73" s="49">
        <f t="shared" si="74"/>
        <v>0</v>
      </c>
      <c r="AR73" s="51">
        <f t="shared" si="70"/>
        <v>0</v>
      </c>
      <c r="AS73" s="19"/>
      <c r="AT73" s="27"/>
      <c r="AU73" s="27"/>
      <c r="AV73" s="27"/>
      <c r="AW73" s="27"/>
      <c r="AX73" s="27"/>
      <c r="AY73" s="27"/>
      <c r="AZ73" s="27"/>
      <c r="BA73" s="27"/>
      <c r="BB73" s="27"/>
      <c r="BC73" s="27"/>
      <c r="BD73" s="27"/>
      <c r="BE73" s="49">
        <f t="shared" si="75"/>
        <v>0</v>
      </c>
      <c r="BF73" s="51">
        <f t="shared" si="71"/>
        <v>0</v>
      </c>
      <c r="BG73" s="217"/>
    </row>
    <row r="74" spans="1:59" x14ac:dyDescent="0.2">
      <c r="A74" s="47" t="s">
        <v>250</v>
      </c>
      <c r="B74" s="7" t="s">
        <v>251</v>
      </c>
      <c r="C74" s="48"/>
      <c r="D74" s="15"/>
      <c r="E74" s="18"/>
      <c r="F74" s="15"/>
      <c r="G74" s="15"/>
      <c r="H74" s="15"/>
      <c r="I74" s="15"/>
      <c r="J74" s="18"/>
      <c r="K74" s="15"/>
      <c r="L74" s="15"/>
      <c r="M74" s="15"/>
      <c r="N74" s="18">
        <v>1</v>
      </c>
      <c r="O74" s="49">
        <f t="shared" si="72"/>
        <v>1</v>
      </c>
      <c r="P74" s="52">
        <f t="shared" si="68"/>
        <v>800</v>
      </c>
      <c r="Q74" s="19"/>
      <c r="R74" s="27"/>
      <c r="S74" s="27"/>
      <c r="T74" s="27"/>
      <c r="U74" s="27"/>
      <c r="V74" s="27"/>
      <c r="W74" s="27"/>
      <c r="X74" s="27"/>
      <c r="Y74" s="27"/>
      <c r="Z74" s="27"/>
      <c r="AA74" s="27"/>
      <c r="AB74" s="27"/>
      <c r="AC74" s="49">
        <f>SUM(Q74:AB74)</f>
        <v>0</v>
      </c>
      <c r="AD74" s="51">
        <f t="shared" si="69"/>
        <v>0</v>
      </c>
      <c r="AE74" s="19"/>
      <c r="AF74" s="27"/>
      <c r="AG74" s="27"/>
      <c r="AH74" s="27"/>
      <c r="AI74" s="27"/>
      <c r="AJ74" s="27"/>
      <c r="AK74" s="27"/>
      <c r="AL74" s="27"/>
      <c r="AM74" s="27"/>
      <c r="AN74" s="27"/>
      <c r="AO74" s="27"/>
      <c r="AP74" s="27"/>
      <c r="AQ74" s="49">
        <f>SUM(AE74:AP74)</f>
        <v>0</v>
      </c>
      <c r="AR74" s="51">
        <f t="shared" si="70"/>
        <v>0</v>
      </c>
      <c r="AS74" s="19"/>
      <c r="AT74" s="27"/>
      <c r="AU74" s="27"/>
      <c r="AV74" s="27"/>
      <c r="AW74" s="27"/>
      <c r="AX74" s="27"/>
      <c r="AY74" s="27"/>
      <c r="AZ74" s="27"/>
      <c r="BA74" s="27"/>
      <c r="BB74" s="27"/>
      <c r="BC74" s="27"/>
      <c r="BD74" s="27"/>
      <c r="BE74" s="49">
        <f>SUM(AS74:BD74)</f>
        <v>0</v>
      </c>
      <c r="BF74" s="51">
        <f t="shared" si="71"/>
        <v>0</v>
      </c>
      <c r="BG74" s="217"/>
    </row>
    <row r="75" spans="1:59" x14ac:dyDescent="0.2">
      <c r="A75" s="47" t="s">
        <v>503</v>
      </c>
      <c r="B75" s="7" t="s">
        <v>38</v>
      </c>
      <c r="C75" s="48"/>
      <c r="D75" s="15"/>
      <c r="E75" s="18"/>
      <c r="F75" s="15"/>
      <c r="G75" s="15"/>
      <c r="H75" s="15"/>
      <c r="I75" s="15"/>
      <c r="J75" s="18"/>
      <c r="K75" s="15"/>
      <c r="L75" s="15"/>
      <c r="M75" s="15"/>
      <c r="N75" s="18"/>
      <c r="O75" s="49">
        <f t="shared" si="72"/>
        <v>0</v>
      </c>
      <c r="P75" s="52">
        <f t="shared" si="68"/>
        <v>0</v>
      </c>
      <c r="Q75" s="19"/>
      <c r="R75" s="27"/>
      <c r="S75" s="27"/>
      <c r="T75" s="27"/>
      <c r="U75" s="27"/>
      <c r="V75" s="27"/>
      <c r="W75" s="27"/>
      <c r="X75" s="27"/>
      <c r="Y75" s="27"/>
      <c r="Z75" s="27"/>
      <c r="AA75" s="27"/>
      <c r="AB75" s="27"/>
      <c r="AC75" s="49">
        <f>SUM(Q75:AB75)</f>
        <v>0</v>
      </c>
      <c r="AD75" s="51">
        <f t="shared" si="69"/>
        <v>0</v>
      </c>
      <c r="AE75" s="19"/>
      <c r="AF75" s="27"/>
      <c r="AG75" s="27"/>
      <c r="AH75" s="27"/>
      <c r="AI75" s="27"/>
      <c r="AJ75" s="27"/>
      <c r="AK75" s="27"/>
      <c r="AL75" s="27"/>
      <c r="AM75" s="27"/>
      <c r="AN75" s="27">
        <v>3</v>
      </c>
      <c r="AO75" s="27"/>
      <c r="AP75" s="27">
        <v>9</v>
      </c>
      <c r="AQ75" s="49">
        <f>SUM(AE75:AP75)</f>
        <v>12</v>
      </c>
      <c r="AR75" s="51">
        <f t="shared" si="70"/>
        <v>9600</v>
      </c>
      <c r="AS75" s="19">
        <v>4</v>
      </c>
      <c r="AT75" s="27">
        <v>2</v>
      </c>
      <c r="AU75" s="27">
        <v>2</v>
      </c>
      <c r="AV75" s="27"/>
      <c r="AW75" s="27"/>
      <c r="AX75" s="27"/>
      <c r="AY75" s="27"/>
      <c r="AZ75" s="27"/>
      <c r="BA75" s="27"/>
      <c r="BB75" s="27"/>
      <c r="BC75" s="27"/>
      <c r="BD75" s="27"/>
      <c r="BE75" s="49">
        <f>SUM(AS75:BD75)</f>
        <v>8</v>
      </c>
      <c r="BF75" s="51">
        <f t="shared" si="71"/>
        <v>6400</v>
      </c>
      <c r="BG75" s="217"/>
    </row>
    <row r="76" spans="1:59" x14ac:dyDescent="0.2">
      <c r="A76" s="47" t="s">
        <v>267</v>
      </c>
      <c r="B76" s="7" t="s">
        <v>38</v>
      </c>
      <c r="C76" s="48"/>
      <c r="D76" s="15"/>
      <c r="E76" s="18"/>
      <c r="F76" s="15"/>
      <c r="G76" s="15"/>
      <c r="H76" s="15"/>
      <c r="I76" s="15"/>
      <c r="J76" s="18"/>
      <c r="K76" s="15"/>
      <c r="L76" s="15"/>
      <c r="M76" s="15"/>
      <c r="N76" s="18"/>
      <c r="O76" s="49">
        <v>0</v>
      </c>
      <c r="P76" s="52">
        <v>0</v>
      </c>
      <c r="Q76" s="19">
        <v>1</v>
      </c>
      <c r="R76" s="27">
        <v>1</v>
      </c>
      <c r="S76" s="27"/>
      <c r="T76" s="27">
        <v>1</v>
      </c>
      <c r="U76" s="27">
        <v>1</v>
      </c>
      <c r="V76" s="27"/>
      <c r="W76" s="27"/>
      <c r="X76" s="27">
        <v>1</v>
      </c>
      <c r="Y76" s="27"/>
      <c r="Z76" s="27"/>
      <c r="AA76" s="27">
        <v>1</v>
      </c>
      <c r="AB76" s="27">
        <v>1</v>
      </c>
      <c r="AC76" s="49">
        <f>SUM(Q76:AB76)</f>
        <v>7</v>
      </c>
      <c r="AD76" s="51">
        <f t="shared" si="69"/>
        <v>5600</v>
      </c>
      <c r="AE76" s="19">
        <v>1</v>
      </c>
      <c r="AF76" s="27"/>
      <c r="AG76" s="27"/>
      <c r="AH76" s="27"/>
      <c r="AI76" s="27"/>
      <c r="AJ76" s="27"/>
      <c r="AK76" s="27">
        <v>1</v>
      </c>
      <c r="AL76" s="27"/>
      <c r="AM76" s="27">
        <v>1</v>
      </c>
      <c r="AN76" s="27">
        <v>1</v>
      </c>
      <c r="AO76" s="27">
        <v>1</v>
      </c>
      <c r="AP76" s="27"/>
      <c r="AQ76" s="49">
        <f>SUM(AE76:AP76)</f>
        <v>5</v>
      </c>
      <c r="AR76" s="51">
        <f t="shared" si="70"/>
        <v>4000</v>
      </c>
      <c r="AS76" s="19"/>
      <c r="AT76" s="27"/>
      <c r="AU76" s="27"/>
      <c r="AV76" s="27"/>
      <c r="AW76" s="27">
        <v>2</v>
      </c>
      <c r="AX76" s="27"/>
      <c r="AY76" s="27">
        <v>1</v>
      </c>
      <c r="AZ76" s="27"/>
      <c r="BA76" s="27"/>
      <c r="BB76" s="27"/>
      <c r="BC76" s="27"/>
      <c r="BD76" s="27"/>
      <c r="BE76" s="49">
        <f>SUM(AS76:BD76)</f>
        <v>3</v>
      </c>
      <c r="BF76" s="51">
        <f t="shared" si="71"/>
        <v>2400</v>
      </c>
      <c r="BG76" s="217"/>
    </row>
    <row r="77" spans="1:59" x14ac:dyDescent="0.2">
      <c r="C77" s="56">
        <f>SUM(C70:C76)</f>
        <v>6</v>
      </c>
      <c r="D77" s="56">
        <f t="shared" ref="D77:N77" si="76">SUM(D70:D76)</f>
        <v>2</v>
      </c>
      <c r="E77" s="56">
        <f t="shared" si="76"/>
        <v>1</v>
      </c>
      <c r="F77" s="56">
        <f t="shared" si="76"/>
        <v>0</v>
      </c>
      <c r="G77" s="56">
        <f t="shared" si="76"/>
        <v>1</v>
      </c>
      <c r="H77" s="56">
        <f t="shared" si="76"/>
        <v>2</v>
      </c>
      <c r="I77" s="56">
        <f t="shared" si="76"/>
        <v>0</v>
      </c>
      <c r="J77" s="56">
        <f t="shared" si="76"/>
        <v>0</v>
      </c>
      <c r="K77" s="56">
        <f t="shared" si="76"/>
        <v>1</v>
      </c>
      <c r="L77" s="56">
        <f t="shared" si="76"/>
        <v>0</v>
      </c>
      <c r="M77" s="56">
        <f t="shared" si="76"/>
        <v>2</v>
      </c>
      <c r="N77" s="56">
        <f t="shared" si="76"/>
        <v>1</v>
      </c>
      <c r="O77" s="54">
        <f>SUM(O70:O76)</f>
        <v>16</v>
      </c>
      <c r="P77" s="55">
        <f>SUM(P70:P76)</f>
        <v>12800</v>
      </c>
      <c r="Q77" s="56">
        <f>SUM(Q70:Q76)</f>
        <v>2</v>
      </c>
      <c r="R77" s="56">
        <f t="shared" ref="R77:AC77" si="77">SUM(R70:R76)</f>
        <v>2</v>
      </c>
      <c r="S77" s="56">
        <f t="shared" si="77"/>
        <v>2</v>
      </c>
      <c r="T77" s="56">
        <f t="shared" si="77"/>
        <v>1</v>
      </c>
      <c r="U77" s="56">
        <f t="shared" si="77"/>
        <v>1</v>
      </c>
      <c r="V77" s="56">
        <f t="shared" si="77"/>
        <v>0</v>
      </c>
      <c r="W77" s="56">
        <f t="shared" si="77"/>
        <v>0</v>
      </c>
      <c r="X77" s="56">
        <f t="shared" si="77"/>
        <v>2</v>
      </c>
      <c r="Y77" s="56">
        <f t="shared" si="77"/>
        <v>0</v>
      </c>
      <c r="Z77" s="56">
        <f t="shared" si="77"/>
        <v>1</v>
      </c>
      <c r="AA77" s="56">
        <f t="shared" si="77"/>
        <v>1</v>
      </c>
      <c r="AB77" s="56">
        <f t="shared" si="77"/>
        <v>1</v>
      </c>
      <c r="AC77" s="1">
        <f t="shared" si="77"/>
        <v>13</v>
      </c>
      <c r="AD77" s="3">
        <f>SUM(AD70:AD76)</f>
        <v>10400</v>
      </c>
      <c r="AE77" s="56">
        <f>SUM(AE70:AE76)</f>
        <v>1</v>
      </c>
      <c r="AF77" s="56">
        <f t="shared" ref="AF77:AQ77" si="78">SUM(AF70:AF76)</f>
        <v>1</v>
      </c>
      <c r="AG77" s="56">
        <f>SUM(AG70:AG76)</f>
        <v>0</v>
      </c>
      <c r="AH77" s="56">
        <f t="shared" si="78"/>
        <v>0</v>
      </c>
      <c r="AI77" s="56">
        <f t="shared" si="78"/>
        <v>0</v>
      </c>
      <c r="AJ77" s="56">
        <f t="shared" si="78"/>
        <v>0</v>
      </c>
      <c r="AK77" s="56">
        <f t="shared" si="78"/>
        <v>1</v>
      </c>
      <c r="AL77" s="56">
        <f t="shared" si="78"/>
        <v>0</v>
      </c>
      <c r="AM77" s="56">
        <f t="shared" si="78"/>
        <v>1</v>
      </c>
      <c r="AN77" s="56">
        <f t="shared" si="78"/>
        <v>4</v>
      </c>
      <c r="AO77" s="56">
        <f t="shared" si="78"/>
        <v>1</v>
      </c>
      <c r="AP77" s="56">
        <f t="shared" si="78"/>
        <v>9</v>
      </c>
      <c r="AQ77" s="1">
        <f t="shared" si="78"/>
        <v>18</v>
      </c>
      <c r="AR77" s="3">
        <f>SUM(AR70:AR76)</f>
        <v>14400</v>
      </c>
      <c r="AS77" s="56">
        <f>SUM(AS70:AS76)</f>
        <v>4</v>
      </c>
      <c r="AT77" s="56">
        <f t="shared" ref="AT77" si="79">SUM(AT70:AT76)</f>
        <v>2</v>
      </c>
      <c r="AU77" s="56">
        <f>SUM(AU70:AU76)</f>
        <v>2</v>
      </c>
      <c r="AV77" s="56">
        <f t="shared" ref="AV77:BE77" si="80">SUM(AV70:AV76)</f>
        <v>0</v>
      </c>
      <c r="AW77" s="56">
        <f t="shared" si="80"/>
        <v>2</v>
      </c>
      <c r="AX77" s="56">
        <f t="shared" si="80"/>
        <v>0</v>
      </c>
      <c r="AY77" s="56">
        <f t="shared" si="80"/>
        <v>1</v>
      </c>
      <c r="AZ77" s="56">
        <f t="shared" si="80"/>
        <v>0</v>
      </c>
      <c r="BA77" s="56">
        <f t="shared" si="80"/>
        <v>0</v>
      </c>
      <c r="BB77" s="56">
        <f t="shared" si="80"/>
        <v>0</v>
      </c>
      <c r="BC77" s="56">
        <f t="shared" si="80"/>
        <v>0</v>
      </c>
      <c r="BD77" s="56">
        <f t="shared" si="80"/>
        <v>0</v>
      </c>
      <c r="BE77" s="1">
        <f t="shared" si="80"/>
        <v>11</v>
      </c>
      <c r="BF77" s="3">
        <f>SUM(BF70:BF76)</f>
        <v>8800</v>
      </c>
      <c r="BG77" s="217">
        <f>SUM(BF77,AR77,AD77,P77)</f>
        <v>46400</v>
      </c>
    </row>
    <row r="78" spans="1:59" x14ac:dyDescent="0.2">
      <c r="A78" s="5" t="s">
        <v>41</v>
      </c>
      <c r="B78" s="2"/>
      <c r="C78" s="58"/>
      <c r="D78" s="29"/>
      <c r="E78" s="29"/>
      <c r="F78" s="29"/>
      <c r="G78" s="29"/>
      <c r="H78" s="29"/>
      <c r="I78" s="29"/>
      <c r="J78" s="43"/>
      <c r="K78" s="43"/>
      <c r="L78" s="43"/>
      <c r="M78" s="43"/>
      <c r="N78" s="43"/>
      <c r="O78" s="44"/>
      <c r="P78" s="67"/>
      <c r="Q78" s="19"/>
      <c r="R78" s="27"/>
      <c r="S78" s="27"/>
      <c r="T78" s="27"/>
      <c r="U78" s="27"/>
      <c r="V78" s="27"/>
      <c r="W78" s="27"/>
      <c r="X78" s="27"/>
      <c r="Y78" s="27"/>
      <c r="Z78" s="27"/>
      <c r="AA78" s="27"/>
      <c r="AB78" s="27"/>
      <c r="AC78" s="27"/>
      <c r="AD78" s="73"/>
      <c r="AE78" s="19"/>
      <c r="AF78" s="27"/>
      <c r="AG78" s="27"/>
      <c r="AH78" s="27"/>
      <c r="AI78" s="27"/>
      <c r="AJ78" s="27"/>
      <c r="AK78" s="27"/>
      <c r="AL78" s="27"/>
      <c r="AM78" s="27"/>
      <c r="AN78" s="27"/>
      <c r="AO78" s="27"/>
      <c r="AP78" s="27"/>
      <c r="AQ78" s="27"/>
      <c r="AR78" s="73"/>
      <c r="AS78" s="19"/>
      <c r="AT78" s="27"/>
      <c r="AU78" s="27"/>
      <c r="AV78" s="27"/>
      <c r="AW78" s="27"/>
      <c r="AX78" s="27"/>
      <c r="AY78" s="27"/>
      <c r="AZ78" s="27"/>
      <c r="BA78" s="27"/>
      <c r="BB78" s="27"/>
      <c r="BC78" s="27"/>
      <c r="BD78" s="27"/>
      <c r="BE78" s="27"/>
      <c r="BF78" s="73"/>
      <c r="BG78" s="217"/>
    </row>
    <row r="79" spans="1:59" x14ac:dyDescent="0.2">
      <c r="A79" s="47" t="s">
        <v>42</v>
      </c>
      <c r="B79" s="7" t="s">
        <v>178</v>
      </c>
      <c r="C79" s="48">
        <v>7</v>
      </c>
      <c r="D79" s="15">
        <v>6</v>
      </c>
      <c r="E79" s="15">
        <v>2</v>
      </c>
      <c r="F79" s="15">
        <v>6</v>
      </c>
      <c r="G79" s="15">
        <v>3</v>
      </c>
      <c r="H79" s="15">
        <v>5</v>
      </c>
      <c r="I79" s="15">
        <v>3</v>
      </c>
      <c r="J79" s="15">
        <v>4</v>
      </c>
      <c r="K79" s="15">
        <v>5</v>
      </c>
      <c r="L79" s="15">
        <v>3</v>
      </c>
      <c r="M79" s="15"/>
      <c r="N79" s="18">
        <v>6</v>
      </c>
      <c r="O79" s="49">
        <f>SUM(C79:N79)</f>
        <v>50</v>
      </c>
      <c r="P79" s="52">
        <f t="shared" si="68"/>
        <v>40000</v>
      </c>
      <c r="Q79" s="33">
        <v>5</v>
      </c>
      <c r="R79" s="31">
        <v>4</v>
      </c>
      <c r="S79" s="31">
        <v>2</v>
      </c>
      <c r="T79" s="31">
        <v>1</v>
      </c>
      <c r="U79" s="31">
        <v>3</v>
      </c>
      <c r="V79" s="31">
        <v>4</v>
      </c>
      <c r="W79" s="31"/>
      <c r="X79" s="31">
        <v>1</v>
      </c>
      <c r="Y79" s="31"/>
      <c r="Z79" s="31"/>
      <c r="AA79" s="31"/>
      <c r="AB79" s="31"/>
      <c r="AC79" s="69">
        <f t="shared" ref="AC79:AC85" si="81">SUM(Q79:AB79)</f>
        <v>20</v>
      </c>
      <c r="AD79" s="70">
        <f t="shared" ref="AD79:AD85" si="82">SUM(AC79)*800</f>
        <v>16000</v>
      </c>
      <c r="AE79" s="33"/>
      <c r="AF79" s="31"/>
      <c r="AG79" s="31">
        <v>1</v>
      </c>
      <c r="AH79" s="31">
        <v>1</v>
      </c>
      <c r="AI79" s="31"/>
      <c r="AJ79" s="31"/>
      <c r="AK79" s="31"/>
      <c r="AL79" s="31"/>
      <c r="AM79" s="31"/>
      <c r="AN79" s="31">
        <v>2</v>
      </c>
      <c r="AO79" s="31"/>
      <c r="AP79" s="31"/>
      <c r="AQ79" s="69">
        <f t="shared" ref="AQ79:AQ85" si="83">SUM(AE79:AP79)</f>
        <v>4</v>
      </c>
      <c r="AR79" s="70">
        <f t="shared" ref="AR79:AR85" si="84">SUM(AQ79)*800</f>
        <v>3200</v>
      </c>
      <c r="AS79" s="33"/>
      <c r="AT79" s="31"/>
      <c r="AU79" s="31"/>
      <c r="AV79" s="31"/>
      <c r="AW79" s="31"/>
      <c r="AX79" s="31"/>
      <c r="AY79" s="31"/>
      <c r="AZ79" s="31"/>
      <c r="BA79" s="31"/>
      <c r="BB79" s="31"/>
      <c r="BC79" s="31"/>
      <c r="BD79" s="31"/>
      <c r="BE79" s="69">
        <f t="shared" ref="BE79:BE85" si="85">SUM(AS79:BD79)</f>
        <v>0</v>
      </c>
      <c r="BF79" s="70">
        <f t="shared" ref="BF79:BF85" si="86">SUM(BE79)*800</f>
        <v>0</v>
      </c>
      <c r="BG79" s="217"/>
    </row>
    <row r="80" spans="1:59" x14ac:dyDescent="0.2">
      <c r="A80" s="47" t="s">
        <v>44</v>
      </c>
      <c r="B80" s="7" t="s">
        <v>43</v>
      </c>
      <c r="C80" s="48">
        <v>1</v>
      </c>
      <c r="D80" s="15">
        <v>1</v>
      </c>
      <c r="E80" s="15">
        <v>1</v>
      </c>
      <c r="F80" s="15">
        <v>4</v>
      </c>
      <c r="G80" s="15">
        <v>2</v>
      </c>
      <c r="H80" s="15">
        <v>0</v>
      </c>
      <c r="I80" s="15">
        <v>0</v>
      </c>
      <c r="J80" s="15">
        <v>1</v>
      </c>
      <c r="K80" s="15">
        <v>2</v>
      </c>
      <c r="L80" s="15">
        <v>1</v>
      </c>
      <c r="M80" s="15"/>
      <c r="N80" s="18">
        <v>2</v>
      </c>
      <c r="O80" s="49">
        <f t="shared" ref="O80:O85" si="87">SUM(C80:N80)</f>
        <v>15</v>
      </c>
      <c r="P80" s="52">
        <f t="shared" si="68"/>
        <v>12000</v>
      </c>
      <c r="Q80" s="19">
        <v>1</v>
      </c>
      <c r="R80" s="27">
        <v>1</v>
      </c>
      <c r="S80" s="27">
        <v>1</v>
      </c>
      <c r="T80" s="27"/>
      <c r="U80" s="27"/>
      <c r="V80" s="27"/>
      <c r="W80" s="27">
        <v>1</v>
      </c>
      <c r="X80" s="27"/>
      <c r="Y80" s="27"/>
      <c r="Z80" s="27">
        <v>2</v>
      </c>
      <c r="AA80" s="27"/>
      <c r="AB80" s="27"/>
      <c r="AC80" s="49">
        <f t="shared" si="81"/>
        <v>6</v>
      </c>
      <c r="AD80" s="51">
        <f t="shared" si="82"/>
        <v>4800</v>
      </c>
      <c r="AE80" s="19"/>
      <c r="AF80" s="27"/>
      <c r="AG80" s="27"/>
      <c r="AH80" s="27"/>
      <c r="AI80" s="27"/>
      <c r="AJ80" s="27"/>
      <c r="AK80" s="27"/>
      <c r="AL80" s="27"/>
      <c r="AM80" s="27"/>
      <c r="AN80" s="27"/>
      <c r="AO80" s="27"/>
      <c r="AP80" s="27"/>
      <c r="AQ80" s="49">
        <f t="shared" si="83"/>
        <v>0</v>
      </c>
      <c r="AR80" s="51">
        <f t="shared" si="84"/>
        <v>0</v>
      </c>
      <c r="AS80" s="19"/>
      <c r="AT80" s="27"/>
      <c r="AU80" s="27"/>
      <c r="AV80" s="27"/>
      <c r="AW80" s="27"/>
      <c r="AX80" s="27"/>
      <c r="AY80" s="27"/>
      <c r="AZ80" s="27"/>
      <c r="BA80" s="27"/>
      <c r="BB80" s="27"/>
      <c r="BC80" s="27"/>
      <c r="BD80" s="27"/>
      <c r="BE80" s="49">
        <f t="shared" si="85"/>
        <v>0</v>
      </c>
      <c r="BF80" s="51">
        <f t="shared" si="86"/>
        <v>0</v>
      </c>
      <c r="BG80" s="217"/>
    </row>
    <row r="81" spans="1:59" x14ac:dyDescent="0.2">
      <c r="A81" s="47" t="s">
        <v>45</v>
      </c>
      <c r="B81" s="7" t="s">
        <v>43</v>
      </c>
      <c r="C81" s="48">
        <v>0</v>
      </c>
      <c r="D81" s="15">
        <v>0</v>
      </c>
      <c r="E81" s="15">
        <v>3</v>
      </c>
      <c r="F81" s="18" t="s">
        <v>146</v>
      </c>
      <c r="G81" s="15"/>
      <c r="H81" s="15"/>
      <c r="I81" s="15"/>
      <c r="J81" s="18"/>
      <c r="K81" s="18"/>
      <c r="L81" s="15"/>
      <c r="M81" s="15"/>
      <c r="N81" s="18"/>
      <c r="O81" s="49">
        <f t="shared" si="87"/>
        <v>3</v>
      </c>
      <c r="P81" s="52">
        <f t="shared" si="68"/>
        <v>2400</v>
      </c>
      <c r="Q81" s="19"/>
      <c r="R81" s="27"/>
      <c r="S81" s="27"/>
      <c r="T81" s="27"/>
      <c r="U81" s="27"/>
      <c r="V81" s="27"/>
      <c r="W81" s="27"/>
      <c r="X81" s="27"/>
      <c r="Y81" s="27"/>
      <c r="Z81" s="27"/>
      <c r="AA81" s="27"/>
      <c r="AB81" s="27"/>
      <c r="AC81" s="49">
        <f t="shared" si="81"/>
        <v>0</v>
      </c>
      <c r="AD81" s="51">
        <f t="shared" si="82"/>
        <v>0</v>
      </c>
      <c r="AE81" s="19"/>
      <c r="AF81" s="27"/>
      <c r="AG81" s="27"/>
      <c r="AH81" s="27"/>
      <c r="AI81" s="27"/>
      <c r="AJ81" s="27"/>
      <c r="AK81" s="27"/>
      <c r="AL81" s="27"/>
      <c r="AM81" s="27"/>
      <c r="AN81" s="27"/>
      <c r="AO81" s="27"/>
      <c r="AP81" s="27"/>
      <c r="AQ81" s="49">
        <f t="shared" si="83"/>
        <v>0</v>
      </c>
      <c r="AR81" s="51">
        <f t="shared" si="84"/>
        <v>0</v>
      </c>
      <c r="AS81" s="19"/>
      <c r="AT81" s="27"/>
      <c r="AU81" s="27"/>
      <c r="AV81" s="27"/>
      <c r="AW81" s="27"/>
      <c r="AX81" s="27"/>
      <c r="AY81" s="27"/>
      <c r="AZ81" s="27"/>
      <c r="BA81" s="27"/>
      <c r="BB81" s="27"/>
      <c r="BC81" s="27"/>
      <c r="BD81" s="27"/>
      <c r="BE81" s="49">
        <f t="shared" si="85"/>
        <v>0</v>
      </c>
      <c r="BF81" s="51">
        <f t="shared" si="86"/>
        <v>0</v>
      </c>
      <c r="BG81" s="217"/>
    </row>
    <row r="82" spans="1:59" x14ac:dyDescent="0.2">
      <c r="A82" s="47" t="s">
        <v>322</v>
      </c>
      <c r="B82" s="7" t="s">
        <v>43</v>
      </c>
      <c r="C82" s="48"/>
      <c r="D82" s="15"/>
      <c r="E82" s="15"/>
      <c r="F82" s="18"/>
      <c r="G82" s="15"/>
      <c r="H82" s="15"/>
      <c r="I82" s="15"/>
      <c r="J82" s="18"/>
      <c r="K82" s="18"/>
      <c r="L82" s="15"/>
      <c r="M82" s="15"/>
      <c r="N82" s="18"/>
      <c r="O82" s="49">
        <f t="shared" si="87"/>
        <v>0</v>
      </c>
      <c r="P82" s="52">
        <f t="shared" si="68"/>
        <v>0</v>
      </c>
      <c r="Q82" s="19"/>
      <c r="R82" s="27"/>
      <c r="S82" s="27"/>
      <c r="T82" s="27"/>
      <c r="U82" s="27"/>
      <c r="V82" s="27"/>
      <c r="W82" s="27">
        <v>1</v>
      </c>
      <c r="X82" s="27"/>
      <c r="Y82" s="27">
        <v>1</v>
      </c>
      <c r="Z82" s="27"/>
      <c r="AA82" s="27"/>
      <c r="AB82" s="27"/>
      <c r="AC82" s="49">
        <f t="shared" si="81"/>
        <v>2</v>
      </c>
      <c r="AD82" s="51">
        <f t="shared" si="82"/>
        <v>1600</v>
      </c>
      <c r="AE82" s="19"/>
      <c r="AF82" s="27"/>
      <c r="AG82" s="27"/>
      <c r="AH82" s="27"/>
      <c r="AI82" s="27"/>
      <c r="AJ82" s="27"/>
      <c r="AK82" s="27"/>
      <c r="AL82" s="27"/>
      <c r="AM82" s="27"/>
      <c r="AN82" s="27"/>
      <c r="AO82" s="27"/>
      <c r="AP82" s="27"/>
      <c r="AQ82" s="49">
        <f t="shared" si="83"/>
        <v>0</v>
      </c>
      <c r="AR82" s="51">
        <f t="shared" si="84"/>
        <v>0</v>
      </c>
      <c r="AS82" s="19"/>
      <c r="AT82" s="27"/>
      <c r="AU82" s="27"/>
      <c r="AV82" s="27"/>
      <c r="AW82" s="27"/>
      <c r="AX82" s="27"/>
      <c r="AY82" s="27"/>
      <c r="AZ82" s="27"/>
      <c r="BA82" s="27"/>
      <c r="BB82" s="27"/>
      <c r="BC82" s="27"/>
      <c r="BD82" s="27"/>
      <c r="BE82" s="49">
        <f t="shared" si="85"/>
        <v>0</v>
      </c>
      <c r="BF82" s="51">
        <f t="shared" si="86"/>
        <v>0</v>
      </c>
      <c r="BG82" s="217"/>
    </row>
    <row r="83" spans="1:59" x14ac:dyDescent="0.2">
      <c r="A83" s="47" t="s">
        <v>406</v>
      </c>
      <c r="B83" s="7" t="s">
        <v>43</v>
      </c>
      <c r="C83" s="48"/>
      <c r="D83" s="15"/>
      <c r="E83" s="15"/>
      <c r="F83" s="18"/>
      <c r="G83" s="15"/>
      <c r="H83" s="15"/>
      <c r="I83" s="15"/>
      <c r="J83" s="18"/>
      <c r="K83" s="18"/>
      <c r="L83" s="15"/>
      <c r="M83" s="15"/>
      <c r="N83" s="18"/>
      <c r="O83" s="49">
        <f t="shared" si="87"/>
        <v>0</v>
      </c>
      <c r="P83" s="52">
        <f t="shared" si="68"/>
        <v>0</v>
      </c>
      <c r="Q83" s="19"/>
      <c r="R83" s="27"/>
      <c r="S83" s="27"/>
      <c r="T83" s="27"/>
      <c r="U83" s="27"/>
      <c r="V83" s="27"/>
      <c r="W83" s="27"/>
      <c r="X83" s="27"/>
      <c r="Y83" s="27"/>
      <c r="Z83" s="27"/>
      <c r="AA83" s="27"/>
      <c r="AB83" s="27"/>
      <c r="AC83" s="49">
        <f t="shared" si="81"/>
        <v>0</v>
      </c>
      <c r="AD83" s="51">
        <f t="shared" si="82"/>
        <v>0</v>
      </c>
      <c r="AE83" s="19"/>
      <c r="AF83" s="27">
        <v>4</v>
      </c>
      <c r="AG83" s="27">
        <v>1</v>
      </c>
      <c r="AH83" s="27">
        <v>2</v>
      </c>
      <c r="AI83" s="27">
        <v>2</v>
      </c>
      <c r="AJ83" s="27">
        <v>4</v>
      </c>
      <c r="AK83" s="27">
        <v>6</v>
      </c>
      <c r="AL83" s="27">
        <v>1</v>
      </c>
      <c r="AM83" s="27">
        <v>1</v>
      </c>
      <c r="AN83" s="27">
        <v>3</v>
      </c>
      <c r="AO83" s="27">
        <v>3</v>
      </c>
      <c r="AP83" s="27">
        <v>2</v>
      </c>
      <c r="AQ83" s="49">
        <f t="shared" si="83"/>
        <v>29</v>
      </c>
      <c r="AR83" s="51">
        <f t="shared" si="84"/>
        <v>23200</v>
      </c>
      <c r="AS83" s="19">
        <v>7</v>
      </c>
      <c r="AT83" s="27">
        <v>2</v>
      </c>
      <c r="AU83" s="27">
        <v>2</v>
      </c>
      <c r="AV83" s="27">
        <v>5</v>
      </c>
      <c r="AW83" s="27">
        <v>1</v>
      </c>
      <c r="AX83" s="27"/>
      <c r="AY83" s="27">
        <v>1</v>
      </c>
      <c r="AZ83" s="27"/>
      <c r="BA83" s="27"/>
      <c r="BB83" s="27"/>
      <c r="BC83" s="27"/>
      <c r="BD83" s="27"/>
      <c r="BE83" s="49">
        <f t="shared" si="85"/>
        <v>18</v>
      </c>
      <c r="BF83" s="51">
        <f t="shared" si="86"/>
        <v>14400</v>
      </c>
      <c r="BG83" s="217"/>
    </row>
    <row r="84" spans="1:59" x14ac:dyDescent="0.2">
      <c r="A84" s="47" t="s">
        <v>525</v>
      </c>
      <c r="B84" s="7" t="s">
        <v>43</v>
      </c>
      <c r="C84" s="48"/>
      <c r="D84" s="15"/>
      <c r="E84" s="15"/>
      <c r="F84" s="18"/>
      <c r="G84" s="15"/>
      <c r="H84" s="15"/>
      <c r="I84" s="15"/>
      <c r="J84" s="18"/>
      <c r="K84" s="18"/>
      <c r="L84" s="15"/>
      <c r="M84" s="15"/>
      <c r="N84" s="18"/>
      <c r="O84" s="49">
        <f t="shared" si="87"/>
        <v>0</v>
      </c>
      <c r="P84" s="52">
        <f t="shared" si="68"/>
        <v>0</v>
      </c>
      <c r="Q84" s="19"/>
      <c r="R84" s="27"/>
      <c r="S84" s="27"/>
      <c r="T84" s="27"/>
      <c r="U84" s="27"/>
      <c r="V84" s="27"/>
      <c r="W84" s="27"/>
      <c r="X84" s="27"/>
      <c r="Y84" s="27"/>
      <c r="Z84" s="27"/>
      <c r="AA84" s="27"/>
      <c r="AB84" s="27"/>
      <c r="AC84" s="49">
        <f t="shared" si="81"/>
        <v>0</v>
      </c>
      <c r="AD84" s="51">
        <f t="shared" si="82"/>
        <v>0</v>
      </c>
      <c r="AE84" s="19"/>
      <c r="AF84" s="27"/>
      <c r="AG84" s="27"/>
      <c r="AH84" s="27"/>
      <c r="AI84" s="27"/>
      <c r="AJ84" s="27"/>
      <c r="AK84" s="27"/>
      <c r="AL84" s="27"/>
      <c r="AM84" s="27"/>
      <c r="AN84" s="27"/>
      <c r="AO84" s="27"/>
      <c r="AP84" s="27"/>
      <c r="AQ84" s="49">
        <f t="shared" si="83"/>
        <v>0</v>
      </c>
      <c r="AR84" s="51">
        <f t="shared" si="84"/>
        <v>0</v>
      </c>
      <c r="AS84" s="19">
        <v>1</v>
      </c>
      <c r="AT84" s="27"/>
      <c r="AU84" s="27"/>
      <c r="AV84" s="27"/>
      <c r="AW84" s="27">
        <v>1</v>
      </c>
      <c r="AX84" s="27"/>
      <c r="AY84" s="27"/>
      <c r="AZ84" s="27"/>
      <c r="BA84" s="27"/>
      <c r="BB84" s="27"/>
      <c r="BC84" s="27"/>
      <c r="BD84" s="27"/>
      <c r="BE84" s="49">
        <f t="shared" si="85"/>
        <v>2</v>
      </c>
      <c r="BF84" s="51">
        <f t="shared" si="86"/>
        <v>1600</v>
      </c>
      <c r="BG84" s="217"/>
    </row>
    <row r="85" spans="1:59" x14ac:dyDescent="0.2">
      <c r="A85" s="47" t="s">
        <v>352</v>
      </c>
      <c r="B85" s="7" t="s">
        <v>353</v>
      </c>
      <c r="C85" s="48"/>
      <c r="D85" s="15"/>
      <c r="E85" s="15"/>
      <c r="F85" s="18"/>
      <c r="G85" s="15"/>
      <c r="H85" s="15"/>
      <c r="I85" s="15"/>
      <c r="J85" s="18"/>
      <c r="K85" s="18"/>
      <c r="L85" s="15"/>
      <c r="M85" s="15"/>
      <c r="N85" s="18"/>
      <c r="O85" s="49">
        <f t="shared" si="87"/>
        <v>0</v>
      </c>
      <c r="P85" s="52">
        <f t="shared" si="68"/>
        <v>0</v>
      </c>
      <c r="Q85" s="19"/>
      <c r="R85" s="27"/>
      <c r="S85" s="27"/>
      <c r="T85" s="27"/>
      <c r="U85" s="27"/>
      <c r="V85" s="27"/>
      <c r="W85" s="27"/>
      <c r="X85" s="27">
        <v>1</v>
      </c>
      <c r="Y85" s="27"/>
      <c r="Z85" s="27">
        <v>3</v>
      </c>
      <c r="AA85" s="27">
        <v>1</v>
      </c>
      <c r="AB85" s="27"/>
      <c r="AC85" s="49">
        <f t="shared" si="81"/>
        <v>5</v>
      </c>
      <c r="AD85" s="51">
        <f t="shared" si="82"/>
        <v>4000</v>
      </c>
      <c r="AE85" s="19">
        <v>1</v>
      </c>
      <c r="AF85" s="27"/>
      <c r="AG85" s="27"/>
      <c r="AH85" s="27"/>
      <c r="AI85" s="27">
        <v>1</v>
      </c>
      <c r="AJ85" s="27"/>
      <c r="AK85" s="27">
        <v>4</v>
      </c>
      <c r="AL85" s="27">
        <v>1</v>
      </c>
      <c r="AM85" s="27"/>
      <c r="AN85" s="27"/>
      <c r="AO85" s="27"/>
      <c r="AP85" s="27"/>
      <c r="AQ85" s="49">
        <f t="shared" si="83"/>
        <v>7</v>
      </c>
      <c r="AR85" s="51">
        <f t="shared" si="84"/>
        <v>5600</v>
      </c>
      <c r="AS85" s="19"/>
      <c r="AT85" s="27"/>
      <c r="AU85" s="27"/>
      <c r="AV85" s="27">
        <v>3</v>
      </c>
      <c r="AW85" s="27">
        <v>1</v>
      </c>
      <c r="AX85" s="27">
        <v>1</v>
      </c>
      <c r="AY85" s="27">
        <v>3</v>
      </c>
      <c r="AZ85" s="27"/>
      <c r="BA85" s="27"/>
      <c r="BB85" s="27"/>
      <c r="BC85" s="27"/>
      <c r="BD85" s="27"/>
      <c r="BE85" s="49">
        <f t="shared" si="85"/>
        <v>8</v>
      </c>
      <c r="BF85" s="51">
        <f t="shared" si="86"/>
        <v>6400</v>
      </c>
      <c r="BG85" s="217"/>
    </row>
    <row r="86" spans="1:59" x14ac:dyDescent="0.2">
      <c r="C86" s="56">
        <f>SUM(C79:C85)</f>
        <v>8</v>
      </c>
      <c r="D86" s="56">
        <f t="shared" ref="D86:N86" si="88">SUM(D79:D85)</f>
        <v>7</v>
      </c>
      <c r="E86" s="56">
        <f t="shared" si="88"/>
        <v>6</v>
      </c>
      <c r="F86" s="56">
        <f t="shared" si="88"/>
        <v>10</v>
      </c>
      <c r="G86" s="56">
        <f t="shared" si="88"/>
        <v>5</v>
      </c>
      <c r="H86" s="56">
        <f t="shared" si="88"/>
        <v>5</v>
      </c>
      <c r="I86" s="56">
        <f t="shared" si="88"/>
        <v>3</v>
      </c>
      <c r="J86" s="56">
        <f t="shared" si="88"/>
        <v>5</v>
      </c>
      <c r="K86" s="56">
        <f t="shared" si="88"/>
        <v>7</v>
      </c>
      <c r="L86" s="56">
        <f t="shared" si="88"/>
        <v>4</v>
      </c>
      <c r="M86" s="56">
        <f t="shared" si="88"/>
        <v>0</v>
      </c>
      <c r="N86" s="56">
        <f t="shared" si="88"/>
        <v>8</v>
      </c>
      <c r="O86" s="54">
        <f>SUM(O79:O85)</f>
        <v>68</v>
      </c>
      <c r="P86" s="55">
        <f>SUM(P79:P85)</f>
        <v>54400</v>
      </c>
      <c r="Q86" s="56">
        <f>SUM(Q79:Q85)</f>
        <v>6</v>
      </c>
      <c r="R86" s="56">
        <f t="shared" ref="R86:AB86" si="89">SUM(R79:R85)</f>
        <v>5</v>
      </c>
      <c r="S86" s="56">
        <f t="shared" si="89"/>
        <v>3</v>
      </c>
      <c r="T86" s="56">
        <f t="shared" si="89"/>
        <v>1</v>
      </c>
      <c r="U86" s="56">
        <f t="shared" si="89"/>
        <v>3</v>
      </c>
      <c r="V86" s="56">
        <f t="shared" si="89"/>
        <v>4</v>
      </c>
      <c r="W86" s="56">
        <f t="shared" si="89"/>
        <v>2</v>
      </c>
      <c r="X86" s="56">
        <f t="shared" si="89"/>
        <v>2</v>
      </c>
      <c r="Y86" s="56">
        <f t="shared" si="89"/>
        <v>1</v>
      </c>
      <c r="Z86" s="56">
        <f t="shared" si="89"/>
        <v>5</v>
      </c>
      <c r="AA86" s="56">
        <f t="shared" si="89"/>
        <v>1</v>
      </c>
      <c r="AB86" s="56">
        <f t="shared" si="89"/>
        <v>0</v>
      </c>
      <c r="AC86" s="1">
        <f>SUM(AC79:AC85)</f>
        <v>33</v>
      </c>
      <c r="AD86" s="3">
        <f>SUM(AD79:AD85)</f>
        <v>26400</v>
      </c>
      <c r="AE86" s="56">
        <f>SUM(AE79:AE85)</f>
        <v>1</v>
      </c>
      <c r="AF86" s="56">
        <f t="shared" ref="AF86:AP86" si="90">SUM(AF79:AF85)</f>
        <v>4</v>
      </c>
      <c r="AG86" s="56">
        <f>SUM(AG79:AG85)</f>
        <v>2</v>
      </c>
      <c r="AH86" s="56">
        <f t="shared" si="90"/>
        <v>3</v>
      </c>
      <c r="AI86" s="56">
        <f t="shared" si="90"/>
        <v>3</v>
      </c>
      <c r="AJ86" s="56">
        <f t="shared" si="90"/>
        <v>4</v>
      </c>
      <c r="AK86" s="56">
        <f t="shared" si="90"/>
        <v>10</v>
      </c>
      <c r="AL86" s="56">
        <f t="shared" si="90"/>
        <v>2</v>
      </c>
      <c r="AM86" s="56">
        <f t="shared" si="90"/>
        <v>1</v>
      </c>
      <c r="AN86" s="56">
        <f t="shared" si="90"/>
        <v>5</v>
      </c>
      <c r="AO86" s="56">
        <f t="shared" si="90"/>
        <v>3</v>
      </c>
      <c r="AP86" s="56">
        <f t="shared" si="90"/>
        <v>2</v>
      </c>
      <c r="AQ86" s="1">
        <f>SUM(AQ79:AQ85)</f>
        <v>40</v>
      </c>
      <c r="AR86" s="3">
        <f>SUM(AR79:AR85)</f>
        <v>32000</v>
      </c>
      <c r="AS86" s="56">
        <f>SUM(AS79:AS85)</f>
        <v>8</v>
      </c>
      <c r="AT86" s="56">
        <f t="shared" ref="AT86" si="91">SUM(AT79:AT85)</f>
        <v>2</v>
      </c>
      <c r="AU86" s="56">
        <f>SUM(AU79:AU85)</f>
        <v>2</v>
      </c>
      <c r="AV86" s="56">
        <f t="shared" ref="AV86:BD86" si="92">SUM(AV79:AV85)</f>
        <v>8</v>
      </c>
      <c r="AW86" s="56">
        <f t="shared" si="92"/>
        <v>3</v>
      </c>
      <c r="AX86" s="56">
        <f t="shared" si="92"/>
        <v>1</v>
      </c>
      <c r="AY86" s="56">
        <f t="shared" si="92"/>
        <v>4</v>
      </c>
      <c r="AZ86" s="56">
        <f t="shared" si="92"/>
        <v>0</v>
      </c>
      <c r="BA86" s="56">
        <f t="shared" si="92"/>
        <v>0</v>
      </c>
      <c r="BB86" s="56">
        <f t="shared" si="92"/>
        <v>0</v>
      </c>
      <c r="BC86" s="56">
        <f t="shared" si="92"/>
        <v>0</v>
      </c>
      <c r="BD86" s="56">
        <f t="shared" si="92"/>
        <v>0</v>
      </c>
      <c r="BE86" s="1">
        <f>SUM(BE79:BE85)</f>
        <v>28</v>
      </c>
      <c r="BF86" s="3">
        <f>SUM(BF79:BF85)</f>
        <v>22400</v>
      </c>
      <c r="BG86" s="217">
        <f>SUM(BF86,AR86,AD86,P86)</f>
        <v>135200</v>
      </c>
    </row>
    <row r="87" spans="1:59" x14ac:dyDescent="0.2">
      <c r="A87" s="5" t="s">
        <v>46</v>
      </c>
      <c r="B87" s="2"/>
      <c r="C87" s="58"/>
      <c r="D87" s="29"/>
      <c r="E87" s="29"/>
      <c r="F87" s="29"/>
      <c r="G87" s="29"/>
      <c r="H87" s="29"/>
      <c r="I87" s="29"/>
      <c r="J87" s="43"/>
      <c r="K87" s="43"/>
      <c r="L87" s="43"/>
      <c r="M87" s="43"/>
      <c r="N87" s="43"/>
      <c r="O87" s="44"/>
      <c r="P87" s="67"/>
      <c r="Q87" s="19"/>
      <c r="R87" s="27"/>
      <c r="S87" s="27"/>
      <c r="T87" s="27"/>
      <c r="U87" s="27"/>
      <c r="V87" s="27"/>
      <c r="W87" s="27"/>
      <c r="X87" s="27"/>
      <c r="Y87" s="27"/>
      <c r="Z87" s="27"/>
      <c r="AA87" s="27"/>
      <c r="AB87" s="27"/>
      <c r="AC87" s="27"/>
      <c r="AD87" s="46"/>
      <c r="AE87" s="19"/>
      <c r="AF87" s="27"/>
      <c r="AG87" s="27"/>
      <c r="AH87" s="27"/>
      <c r="AI87" s="27"/>
      <c r="AJ87" s="27"/>
      <c r="AK87" s="27"/>
      <c r="AL87" s="27"/>
      <c r="AM87" s="27"/>
      <c r="AN87" s="27"/>
      <c r="AO87" s="27"/>
      <c r="AP87" s="27"/>
      <c r="AQ87" s="27"/>
      <c r="AR87" s="46"/>
      <c r="AS87" s="19"/>
      <c r="AT87" s="27"/>
      <c r="AU87" s="27"/>
      <c r="AV87" s="27"/>
      <c r="AW87" s="27"/>
      <c r="AX87" s="27"/>
      <c r="AY87" s="27"/>
      <c r="AZ87" s="27"/>
      <c r="BA87" s="27"/>
      <c r="BB87" s="27"/>
      <c r="BC87" s="27"/>
      <c r="BD87" s="27"/>
      <c r="BE87" s="27"/>
      <c r="BF87" s="46"/>
      <c r="BG87" s="217"/>
    </row>
    <row r="88" spans="1:59" x14ac:dyDescent="0.2">
      <c r="A88" s="47" t="s">
        <v>47</v>
      </c>
      <c r="B88" s="7" t="s">
        <v>48</v>
      </c>
      <c r="C88" s="48">
        <v>11</v>
      </c>
      <c r="D88" s="15">
        <v>10</v>
      </c>
      <c r="E88" s="15">
        <v>9</v>
      </c>
      <c r="F88" s="15">
        <v>4</v>
      </c>
      <c r="G88" s="15">
        <v>11</v>
      </c>
      <c r="H88" s="15">
        <v>4</v>
      </c>
      <c r="I88" s="15">
        <v>4</v>
      </c>
      <c r="J88" s="15">
        <v>14</v>
      </c>
      <c r="K88" s="15">
        <v>5</v>
      </c>
      <c r="L88" s="15">
        <v>11</v>
      </c>
      <c r="M88" s="15">
        <v>7</v>
      </c>
      <c r="N88" s="16">
        <v>4</v>
      </c>
      <c r="O88" s="62">
        <f>SUM(C88:N88)</f>
        <v>94</v>
      </c>
      <c r="P88" s="52">
        <f t="shared" si="68"/>
        <v>75200</v>
      </c>
      <c r="Q88" s="74">
        <v>9</v>
      </c>
      <c r="R88" s="31">
        <v>8</v>
      </c>
      <c r="S88" s="31">
        <v>8</v>
      </c>
      <c r="T88" s="31">
        <v>6</v>
      </c>
      <c r="U88" s="31">
        <v>6</v>
      </c>
      <c r="V88" s="31">
        <v>5</v>
      </c>
      <c r="W88" s="31">
        <v>2</v>
      </c>
      <c r="X88" s="31">
        <v>2</v>
      </c>
      <c r="Y88" s="31">
        <v>1</v>
      </c>
      <c r="Z88" s="31">
        <v>7</v>
      </c>
      <c r="AA88" s="31">
        <v>5</v>
      </c>
      <c r="AB88" s="31">
        <v>10</v>
      </c>
      <c r="AC88" s="69">
        <f>SUM(Q88:AB88)</f>
        <v>69</v>
      </c>
      <c r="AD88" s="70">
        <f t="shared" ref="AD88" si="93">SUM(AC88)*800</f>
        <v>55200</v>
      </c>
      <c r="AE88" s="74">
        <v>7</v>
      </c>
      <c r="AF88" s="31">
        <v>7</v>
      </c>
      <c r="AG88" s="31">
        <v>10</v>
      </c>
      <c r="AH88" s="81">
        <v>10</v>
      </c>
      <c r="AI88" s="81">
        <v>8</v>
      </c>
      <c r="AJ88" s="81">
        <v>4</v>
      </c>
      <c r="AK88" s="81">
        <v>5</v>
      </c>
      <c r="AL88" s="81" t="s">
        <v>311</v>
      </c>
      <c r="AM88" s="81" t="s">
        <v>311</v>
      </c>
      <c r="AN88" s="81">
        <v>2</v>
      </c>
      <c r="AO88" s="81">
        <v>6</v>
      </c>
      <c r="AP88" s="81">
        <v>10</v>
      </c>
      <c r="AQ88" s="71">
        <f>SUM(AE88:AP88)</f>
        <v>69</v>
      </c>
      <c r="AR88" s="70">
        <f t="shared" ref="AR88:AR92" si="94">SUM(AQ88)*800</f>
        <v>55200</v>
      </c>
      <c r="AS88" s="74">
        <v>1</v>
      </c>
      <c r="AT88" s="31"/>
      <c r="AU88" s="31"/>
      <c r="AV88" s="81"/>
      <c r="AW88" s="81"/>
      <c r="AX88" s="81"/>
      <c r="AY88" s="81"/>
      <c r="AZ88" s="81"/>
      <c r="BA88" s="81"/>
      <c r="BB88" s="81"/>
      <c r="BC88" s="81"/>
      <c r="BD88" s="81"/>
      <c r="BE88" s="146">
        <f>SUM(AS88:BD88)</f>
        <v>1</v>
      </c>
      <c r="BF88" s="70">
        <f t="shared" ref="BF88:BF92" si="95">SUM(BE88)*800</f>
        <v>800</v>
      </c>
      <c r="BG88" s="217"/>
    </row>
    <row r="89" spans="1:59" x14ac:dyDescent="0.2">
      <c r="A89" s="47" t="s">
        <v>49</v>
      </c>
      <c r="B89" s="7" t="s">
        <v>48</v>
      </c>
      <c r="C89" s="48">
        <v>13</v>
      </c>
      <c r="D89" s="15">
        <v>11</v>
      </c>
      <c r="E89" s="15">
        <v>6</v>
      </c>
      <c r="F89" s="15">
        <v>9</v>
      </c>
      <c r="G89" s="15">
        <v>11</v>
      </c>
      <c r="H89" s="18" t="s">
        <v>253</v>
      </c>
      <c r="I89" s="18" t="s">
        <v>208</v>
      </c>
      <c r="J89" s="18"/>
      <c r="K89" s="18"/>
      <c r="L89" s="15"/>
      <c r="M89" s="18" t="s">
        <v>304</v>
      </c>
      <c r="N89" s="18" t="s">
        <v>208</v>
      </c>
      <c r="O89" s="49">
        <f>SUM(C89:N89)</f>
        <v>50</v>
      </c>
      <c r="P89" s="52">
        <f t="shared" si="68"/>
        <v>40000</v>
      </c>
      <c r="Q89" s="19"/>
      <c r="R89" s="27"/>
      <c r="S89" s="27"/>
      <c r="T89" s="27"/>
      <c r="U89" s="27"/>
      <c r="V89" s="27"/>
      <c r="W89" s="27"/>
      <c r="X89" s="27"/>
      <c r="Y89" s="27"/>
      <c r="Z89" s="27"/>
      <c r="AA89" s="27"/>
      <c r="AB89" s="27"/>
      <c r="AC89" s="49">
        <f>SUM(Q89:AB89)</f>
        <v>0</v>
      </c>
      <c r="AD89" s="51">
        <f>SUM(AC89)*800</f>
        <v>0</v>
      </c>
      <c r="AE89" s="19"/>
      <c r="AF89" s="27"/>
      <c r="AG89" s="27"/>
      <c r="AH89" s="27"/>
      <c r="AI89" s="27"/>
      <c r="AJ89" s="27"/>
      <c r="AK89" s="27"/>
      <c r="AL89" s="27"/>
      <c r="AM89" s="27"/>
      <c r="AN89" s="27"/>
      <c r="AO89" s="27"/>
      <c r="AP89" s="27"/>
      <c r="AQ89" s="49">
        <f>SUM(AE89:AP89)</f>
        <v>0</v>
      </c>
      <c r="AR89" s="51">
        <f t="shared" si="94"/>
        <v>0</v>
      </c>
      <c r="AS89" s="19"/>
      <c r="AT89" s="27"/>
      <c r="AU89" s="27"/>
      <c r="AV89" s="27"/>
      <c r="AW89" s="27"/>
      <c r="AX89" s="27"/>
      <c r="AY89" s="27"/>
      <c r="AZ89" s="27"/>
      <c r="BA89" s="27"/>
      <c r="BB89" s="27"/>
      <c r="BC89" s="27"/>
      <c r="BD89" s="27"/>
      <c r="BE89" s="49">
        <f>SUM(AS89:BD89)</f>
        <v>0</v>
      </c>
      <c r="BF89" s="51">
        <f t="shared" si="95"/>
        <v>0</v>
      </c>
      <c r="BG89" s="217"/>
    </row>
    <row r="90" spans="1:59" x14ac:dyDescent="0.2">
      <c r="A90" s="47" t="s">
        <v>446</v>
      </c>
      <c r="B90" s="7" t="s">
        <v>48</v>
      </c>
      <c r="C90" s="48"/>
      <c r="D90" s="15"/>
      <c r="E90" s="15"/>
      <c r="F90" s="15"/>
      <c r="G90" s="15"/>
      <c r="H90" s="18"/>
      <c r="I90" s="18"/>
      <c r="J90" s="18"/>
      <c r="K90" s="18"/>
      <c r="L90" s="15"/>
      <c r="M90" s="18"/>
      <c r="N90" s="18"/>
      <c r="O90" s="49">
        <f>SUM(C90:N90)</f>
        <v>0</v>
      </c>
      <c r="P90" s="52">
        <f t="shared" si="68"/>
        <v>0</v>
      </c>
      <c r="Q90" s="19"/>
      <c r="R90" s="27"/>
      <c r="S90" s="27"/>
      <c r="T90" s="27"/>
      <c r="U90" s="27"/>
      <c r="V90" s="27"/>
      <c r="W90" s="27"/>
      <c r="X90" s="27"/>
      <c r="Y90" s="27"/>
      <c r="Z90" s="27"/>
      <c r="AA90" s="27"/>
      <c r="AB90" s="27"/>
      <c r="AC90" s="49">
        <f>SUM(Q90:AB90)</f>
        <v>0</v>
      </c>
      <c r="AD90" s="51">
        <f>SUM(AC90)*800</f>
        <v>0</v>
      </c>
      <c r="AE90" s="19"/>
      <c r="AF90" s="27"/>
      <c r="AG90" s="27"/>
      <c r="AH90" s="27"/>
      <c r="AI90" s="27"/>
      <c r="AJ90" s="27">
        <v>1</v>
      </c>
      <c r="AK90" s="27"/>
      <c r="AL90" s="27"/>
      <c r="AM90" s="27"/>
      <c r="AN90" s="27"/>
      <c r="AO90" s="27"/>
      <c r="AP90" s="27"/>
      <c r="AQ90" s="49">
        <f>SUM(AE90:AP90)</f>
        <v>1</v>
      </c>
      <c r="AR90" s="51">
        <f t="shared" si="94"/>
        <v>800</v>
      </c>
      <c r="AS90" s="19"/>
      <c r="AT90" s="27"/>
      <c r="AU90" s="27"/>
      <c r="AV90" s="27"/>
      <c r="AW90" s="27"/>
      <c r="AX90" s="27"/>
      <c r="AY90" s="27"/>
      <c r="AZ90" s="27"/>
      <c r="BA90" s="27"/>
      <c r="BB90" s="27"/>
      <c r="BC90" s="27"/>
      <c r="BD90" s="27"/>
      <c r="BE90" s="49">
        <f>SUM(AS90:BD90)</f>
        <v>0</v>
      </c>
      <c r="BF90" s="51">
        <f t="shared" si="95"/>
        <v>0</v>
      </c>
      <c r="BG90" s="217"/>
    </row>
    <row r="91" spans="1:59" x14ac:dyDescent="0.2">
      <c r="A91" s="47" t="s">
        <v>597</v>
      </c>
      <c r="B91" s="7" t="s">
        <v>217</v>
      </c>
      <c r="C91" s="48"/>
      <c r="D91" s="15"/>
      <c r="E91" s="15"/>
      <c r="F91" s="15"/>
      <c r="G91" s="15"/>
      <c r="H91" s="18"/>
      <c r="I91" s="18"/>
      <c r="J91" s="18"/>
      <c r="K91" s="18"/>
      <c r="L91" s="15"/>
      <c r="M91" s="18"/>
      <c r="N91" s="18"/>
      <c r="O91" s="49">
        <f>SUM(C91:N91)</f>
        <v>0</v>
      </c>
      <c r="P91" s="52">
        <f t="shared" si="68"/>
        <v>0</v>
      </c>
      <c r="Q91" s="19"/>
      <c r="R91" s="27"/>
      <c r="S91" s="27"/>
      <c r="T91" s="27"/>
      <c r="U91" s="27"/>
      <c r="V91" s="27"/>
      <c r="W91" s="27"/>
      <c r="X91" s="27"/>
      <c r="Y91" s="27"/>
      <c r="Z91" s="27"/>
      <c r="AA91" s="27"/>
      <c r="AB91" s="27"/>
      <c r="AC91" s="49">
        <f>SUM(Q91:AB91)</f>
        <v>0</v>
      </c>
      <c r="AD91" s="51">
        <f>SUM(AC91)*800</f>
        <v>0</v>
      </c>
      <c r="AE91" s="19"/>
      <c r="AF91" s="27"/>
      <c r="AG91" s="27"/>
      <c r="AH91" s="27"/>
      <c r="AI91" s="27"/>
      <c r="AJ91" s="27"/>
      <c r="AK91" s="27"/>
      <c r="AL91" s="27"/>
      <c r="AM91" s="27"/>
      <c r="AN91" s="27"/>
      <c r="AO91" s="27"/>
      <c r="AP91" s="27"/>
      <c r="AQ91" s="49">
        <f>SUM(AE91:AP91)</f>
        <v>0</v>
      </c>
      <c r="AR91" s="51">
        <f t="shared" si="94"/>
        <v>0</v>
      </c>
      <c r="AS91" s="19"/>
      <c r="AT91" s="27"/>
      <c r="AU91" s="27"/>
      <c r="AV91" s="27"/>
      <c r="AW91" s="27">
        <v>1</v>
      </c>
      <c r="AX91" s="27"/>
      <c r="AY91" s="27"/>
      <c r="AZ91" s="27"/>
      <c r="BA91" s="27"/>
      <c r="BB91" s="27"/>
      <c r="BC91" s="27"/>
      <c r="BD91" s="27"/>
      <c r="BE91" s="49">
        <f>SUM(AS91:BD91)</f>
        <v>1</v>
      </c>
      <c r="BF91" s="51">
        <f t="shared" si="95"/>
        <v>800</v>
      </c>
      <c r="BG91" s="217"/>
    </row>
    <row r="92" spans="1:59" x14ac:dyDescent="0.2">
      <c r="A92" s="47" t="s">
        <v>252</v>
      </c>
      <c r="B92" s="7" t="s">
        <v>262</v>
      </c>
      <c r="C92" s="48"/>
      <c r="D92" s="15"/>
      <c r="E92" s="15"/>
      <c r="F92" s="15"/>
      <c r="G92" s="15"/>
      <c r="H92" s="18"/>
      <c r="I92" s="18"/>
      <c r="J92" s="18"/>
      <c r="K92" s="18"/>
      <c r="L92" s="15"/>
      <c r="M92" s="15"/>
      <c r="N92" s="18">
        <v>3</v>
      </c>
      <c r="O92" s="49">
        <f>SUM(C92:N92)</f>
        <v>3</v>
      </c>
      <c r="P92" s="52">
        <f t="shared" si="68"/>
        <v>2400</v>
      </c>
      <c r="Q92" s="19">
        <v>3</v>
      </c>
      <c r="R92" s="27">
        <v>2</v>
      </c>
      <c r="S92" s="27">
        <v>3</v>
      </c>
      <c r="T92" s="27">
        <v>2</v>
      </c>
      <c r="U92" s="27">
        <v>3</v>
      </c>
      <c r="V92" s="27"/>
      <c r="W92" s="27">
        <v>1</v>
      </c>
      <c r="X92" s="27" t="s">
        <v>146</v>
      </c>
      <c r="Y92" s="27"/>
      <c r="Z92" s="27"/>
      <c r="AA92" s="27"/>
      <c r="AB92" s="27"/>
      <c r="AC92" s="49">
        <f>SUM(Q92:AB92)</f>
        <v>14</v>
      </c>
      <c r="AD92" s="51">
        <f>SUM(AC92)*800</f>
        <v>11200</v>
      </c>
      <c r="AE92" s="19"/>
      <c r="AF92" s="27"/>
      <c r="AG92" s="27"/>
      <c r="AH92" s="27"/>
      <c r="AI92" s="27"/>
      <c r="AJ92" s="27"/>
      <c r="AK92" s="27"/>
      <c r="AL92" s="27"/>
      <c r="AM92" s="57" t="s">
        <v>383</v>
      </c>
      <c r="AN92" s="57" t="s">
        <v>208</v>
      </c>
      <c r="AO92" s="27"/>
      <c r="AP92" s="27"/>
      <c r="AQ92" s="49">
        <f>SUM(AE92:AP92)</f>
        <v>0</v>
      </c>
      <c r="AR92" s="51">
        <f t="shared" si="94"/>
        <v>0</v>
      </c>
      <c r="AS92" s="19"/>
      <c r="AT92" s="27"/>
      <c r="AU92" s="27"/>
      <c r="AV92" s="27"/>
      <c r="AW92" s="27"/>
      <c r="AX92" s="27"/>
      <c r="AY92" s="27"/>
      <c r="AZ92" s="27"/>
      <c r="BA92" s="57"/>
      <c r="BB92" s="57"/>
      <c r="BC92" s="27"/>
      <c r="BD92" s="27"/>
      <c r="BE92" s="49">
        <f>SUM(AS92:BD92)</f>
        <v>0</v>
      </c>
      <c r="BF92" s="51">
        <f t="shared" si="95"/>
        <v>0</v>
      </c>
      <c r="BG92" s="217"/>
    </row>
    <row r="93" spans="1:59" x14ac:dyDescent="0.2">
      <c r="C93" s="53">
        <f t="shared" ref="C93:M93" si="96">SUM(C88:C92)</f>
        <v>24</v>
      </c>
      <c r="D93" s="53">
        <f t="shared" si="96"/>
        <v>21</v>
      </c>
      <c r="E93" s="53">
        <f t="shared" si="96"/>
        <v>15</v>
      </c>
      <c r="F93" s="53">
        <f t="shared" si="96"/>
        <v>13</v>
      </c>
      <c r="G93" s="53">
        <f t="shared" si="96"/>
        <v>22</v>
      </c>
      <c r="H93" s="53">
        <f t="shared" si="96"/>
        <v>4</v>
      </c>
      <c r="I93" s="53">
        <f t="shared" si="96"/>
        <v>4</v>
      </c>
      <c r="J93" s="53">
        <f t="shared" si="96"/>
        <v>14</v>
      </c>
      <c r="K93" s="53">
        <f t="shared" si="96"/>
        <v>5</v>
      </c>
      <c r="L93" s="53">
        <f t="shared" si="96"/>
        <v>11</v>
      </c>
      <c r="M93" s="53">
        <f t="shared" si="96"/>
        <v>7</v>
      </c>
      <c r="N93" s="53">
        <f>SUM(N88:N92)</f>
        <v>7</v>
      </c>
      <c r="O93" s="54">
        <f>SUM(O88:O92)</f>
        <v>147</v>
      </c>
      <c r="P93" s="55">
        <f>SUM(P88:P92)</f>
        <v>117600</v>
      </c>
      <c r="Q93" s="56">
        <f>SUM(Q88:Q92)</f>
        <v>12</v>
      </c>
      <c r="R93" s="56">
        <f t="shared" ref="R93:AB93" si="97">SUM(R88:R92)</f>
        <v>10</v>
      </c>
      <c r="S93" s="56">
        <f t="shared" si="97"/>
        <v>11</v>
      </c>
      <c r="T93" s="56">
        <f t="shared" si="97"/>
        <v>8</v>
      </c>
      <c r="U93" s="56">
        <f t="shared" si="97"/>
        <v>9</v>
      </c>
      <c r="V93" s="56">
        <f t="shared" si="97"/>
        <v>5</v>
      </c>
      <c r="W93" s="56">
        <f t="shared" si="97"/>
        <v>3</v>
      </c>
      <c r="X93" s="56">
        <f t="shared" si="97"/>
        <v>2</v>
      </c>
      <c r="Y93" s="56">
        <f t="shared" si="97"/>
        <v>1</v>
      </c>
      <c r="Z93" s="56">
        <f t="shared" si="97"/>
        <v>7</v>
      </c>
      <c r="AA93" s="56">
        <f t="shared" si="97"/>
        <v>5</v>
      </c>
      <c r="AB93" s="56">
        <f t="shared" si="97"/>
        <v>10</v>
      </c>
      <c r="AC93" s="1">
        <f>SUM(AC88:AC92)</f>
        <v>83</v>
      </c>
      <c r="AD93" s="3">
        <f>SUM(AD88:AD92)</f>
        <v>66400</v>
      </c>
      <c r="AE93" s="56">
        <f>SUM(AE88:AE92)</f>
        <v>7</v>
      </c>
      <c r="AF93" s="56">
        <f t="shared" ref="AF93:AP93" si="98">SUM(AF88:AF92)</f>
        <v>7</v>
      </c>
      <c r="AG93" s="56">
        <f>SUM(AG88:AG92)</f>
        <v>10</v>
      </c>
      <c r="AH93" s="56">
        <f t="shared" si="98"/>
        <v>10</v>
      </c>
      <c r="AI93" s="56">
        <f t="shared" si="98"/>
        <v>8</v>
      </c>
      <c r="AJ93" s="56">
        <f t="shared" si="98"/>
        <v>5</v>
      </c>
      <c r="AK93" s="56">
        <f t="shared" si="98"/>
        <v>5</v>
      </c>
      <c r="AL93" s="56">
        <f t="shared" si="98"/>
        <v>0</v>
      </c>
      <c r="AM93" s="56">
        <f t="shared" si="98"/>
        <v>0</v>
      </c>
      <c r="AN93" s="56">
        <f t="shared" si="98"/>
        <v>2</v>
      </c>
      <c r="AO93" s="56">
        <f t="shared" si="98"/>
        <v>6</v>
      </c>
      <c r="AP93" s="56">
        <f t="shared" si="98"/>
        <v>10</v>
      </c>
      <c r="AQ93" s="1">
        <f>SUM(AQ88:AQ92)</f>
        <v>70</v>
      </c>
      <c r="AR93" s="3">
        <f>SUM(AR88:AR92)</f>
        <v>56000</v>
      </c>
      <c r="AS93" s="56">
        <f>SUM(AS88:AS92)</f>
        <v>1</v>
      </c>
      <c r="AT93" s="56">
        <f t="shared" ref="AT93" si="99">SUM(AT88:AT92)</f>
        <v>0</v>
      </c>
      <c r="AU93" s="56">
        <f>SUM(AU88:AU92)</f>
        <v>0</v>
      </c>
      <c r="AV93" s="56">
        <f t="shared" ref="AV93:BD93" si="100">SUM(AV88:AV92)</f>
        <v>0</v>
      </c>
      <c r="AW93" s="56">
        <f t="shared" si="100"/>
        <v>1</v>
      </c>
      <c r="AX93" s="56">
        <f t="shared" si="100"/>
        <v>0</v>
      </c>
      <c r="AY93" s="56">
        <f t="shared" si="100"/>
        <v>0</v>
      </c>
      <c r="AZ93" s="56">
        <f t="shared" si="100"/>
        <v>0</v>
      </c>
      <c r="BA93" s="56">
        <f t="shared" si="100"/>
        <v>0</v>
      </c>
      <c r="BB93" s="56">
        <f t="shared" si="100"/>
        <v>0</v>
      </c>
      <c r="BC93" s="56">
        <f t="shared" si="100"/>
        <v>0</v>
      </c>
      <c r="BD93" s="56">
        <f t="shared" si="100"/>
        <v>0</v>
      </c>
      <c r="BE93" s="1">
        <f>SUM(BE88:BE92)</f>
        <v>2</v>
      </c>
      <c r="BF93" s="3">
        <f>SUM(BF88:BF92)</f>
        <v>1600</v>
      </c>
      <c r="BG93" s="217">
        <f>SUM(BF93,AR93,AD93,P93)</f>
        <v>241600</v>
      </c>
    </row>
    <row r="94" spans="1:59" x14ac:dyDescent="0.2">
      <c r="A94" s="5" t="s">
        <v>50</v>
      </c>
      <c r="B94" s="2"/>
      <c r="C94" s="58"/>
      <c r="D94" s="29"/>
      <c r="E94" s="29"/>
      <c r="F94" s="29"/>
      <c r="G94" s="29"/>
      <c r="H94" s="29"/>
      <c r="I94" s="29"/>
      <c r="J94" s="43"/>
      <c r="K94" s="43"/>
      <c r="L94" s="43"/>
      <c r="M94" s="43"/>
      <c r="N94" s="43"/>
      <c r="O94" s="44"/>
      <c r="P94" s="67"/>
      <c r="Q94" s="19"/>
      <c r="R94" s="27"/>
      <c r="S94" s="27"/>
      <c r="T94" s="27"/>
      <c r="U94" s="27"/>
      <c r="V94" s="27"/>
      <c r="W94" s="27"/>
      <c r="X94" s="27"/>
      <c r="Y94" s="27"/>
      <c r="Z94" s="27"/>
      <c r="AA94" s="27"/>
      <c r="AB94" s="27"/>
      <c r="AC94" s="27"/>
      <c r="AD94" s="73"/>
      <c r="AE94" s="19"/>
      <c r="AF94" s="27"/>
      <c r="AG94" s="27"/>
      <c r="AH94" s="27"/>
      <c r="AI94" s="27"/>
      <c r="AJ94" s="27"/>
      <c r="AK94" s="27"/>
      <c r="AL94" s="27"/>
      <c r="AM94" s="27"/>
      <c r="AN94" s="27"/>
      <c r="AO94" s="27"/>
      <c r="AP94" s="27"/>
      <c r="AQ94" s="27"/>
      <c r="AR94" s="73"/>
      <c r="AS94" s="19"/>
      <c r="AT94" s="27"/>
      <c r="AU94" s="27"/>
      <c r="AV94" s="27"/>
      <c r="AW94" s="27"/>
      <c r="AX94" s="27"/>
      <c r="AY94" s="27"/>
      <c r="AZ94" s="27"/>
      <c r="BA94" s="27"/>
      <c r="BB94" s="27"/>
      <c r="BC94" s="27"/>
      <c r="BD94" s="27"/>
      <c r="BE94" s="27"/>
      <c r="BF94" s="73"/>
      <c r="BG94" s="217"/>
    </row>
    <row r="95" spans="1:59" x14ac:dyDescent="0.2">
      <c r="A95" s="47" t="s">
        <v>51</v>
      </c>
      <c r="B95" s="7" t="s">
        <v>52</v>
      </c>
      <c r="C95" s="48">
        <v>6</v>
      </c>
      <c r="D95" s="15">
        <v>2</v>
      </c>
      <c r="E95" s="15">
        <v>2</v>
      </c>
      <c r="F95" s="15">
        <v>0</v>
      </c>
      <c r="G95" s="15">
        <v>3</v>
      </c>
      <c r="H95" s="15">
        <v>0</v>
      </c>
      <c r="I95" s="15">
        <v>2</v>
      </c>
      <c r="J95" s="15"/>
      <c r="K95" s="15">
        <v>1</v>
      </c>
      <c r="L95" s="15">
        <v>2</v>
      </c>
      <c r="M95" s="15"/>
      <c r="N95" s="18"/>
      <c r="O95" s="49">
        <f>SUM(C95:N95)</f>
        <v>18</v>
      </c>
      <c r="P95" s="52">
        <f t="shared" ref="P95:P213" si="101">SUM(O95)*800</f>
        <v>14400</v>
      </c>
      <c r="Q95" s="33"/>
      <c r="R95" s="31"/>
      <c r="S95" s="31"/>
      <c r="T95" s="31"/>
      <c r="U95" s="31"/>
      <c r="V95" s="31"/>
      <c r="W95" s="31"/>
      <c r="X95" s="31"/>
      <c r="Y95" s="31"/>
      <c r="Z95" s="31"/>
      <c r="AA95" s="31"/>
      <c r="AB95" s="31"/>
      <c r="AC95" s="69">
        <f t="shared" ref="AC95:AC104" si="102">SUM(Q95:AB95)</f>
        <v>0</v>
      </c>
      <c r="AD95" s="70">
        <f t="shared" ref="AD95:AD104" si="103">SUM(AC95)*800</f>
        <v>0</v>
      </c>
      <c r="AE95" s="33"/>
      <c r="AF95" s="31"/>
      <c r="AG95" s="31"/>
      <c r="AH95" s="31"/>
      <c r="AI95" s="31"/>
      <c r="AJ95" s="31"/>
      <c r="AK95" s="31"/>
      <c r="AL95" s="31"/>
      <c r="AM95" s="31"/>
      <c r="AN95" s="31"/>
      <c r="AO95" s="31"/>
      <c r="AP95" s="31"/>
      <c r="AQ95" s="69">
        <f t="shared" ref="AQ95:AQ104" si="104">SUM(AE95:AP95)</f>
        <v>0</v>
      </c>
      <c r="AR95" s="70">
        <f t="shared" ref="AR95:AR104" si="105">SUM(AQ95)*800</f>
        <v>0</v>
      </c>
      <c r="AS95" s="33"/>
      <c r="AT95" s="31"/>
      <c r="AU95" s="31"/>
      <c r="AV95" s="31"/>
      <c r="AW95" s="31"/>
      <c r="AX95" s="31"/>
      <c r="AY95" s="31"/>
      <c r="AZ95" s="31"/>
      <c r="BA95" s="31"/>
      <c r="BB95" s="31"/>
      <c r="BC95" s="31"/>
      <c r="BD95" s="31"/>
      <c r="BE95" s="69">
        <f t="shared" ref="BE95:BE104" si="106">SUM(AS95:BD95)</f>
        <v>0</v>
      </c>
      <c r="BF95" s="70">
        <f t="shared" ref="BF95:BF104" si="107">SUM(BE95)*800</f>
        <v>0</v>
      </c>
      <c r="BG95" s="217"/>
    </row>
    <row r="96" spans="1:59" x14ac:dyDescent="0.2">
      <c r="A96" s="47" t="s">
        <v>172</v>
      </c>
      <c r="B96" s="7" t="s">
        <v>52</v>
      </c>
      <c r="C96" s="48"/>
      <c r="D96" s="15"/>
      <c r="E96" s="15"/>
      <c r="F96" s="15"/>
      <c r="G96" s="15"/>
      <c r="H96" s="15"/>
      <c r="I96" s="15">
        <v>2</v>
      </c>
      <c r="J96" s="15"/>
      <c r="K96" s="15"/>
      <c r="L96" s="15"/>
      <c r="M96" s="15"/>
      <c r="N96" s="18"/>
      <c r="O96" s="49">
        <f t="shared" ref="O96:O104" si="108">SUM(C96:N96)</f>
        <v>2</v>
      </c>
      <c r="P96" s="52">
        <f t="shared" si="101"/>
        <v>1600</v>
      </c>
      <c r="Q96" s="19"/>
      <c r="R96" s="27"/>
      <c r="S96" s="27"/>
      <c r="T96" s="27"/>
      <c r="U96" s="27"/>
      <c r="V96" s="27">
        <v>1</v>
      </c>
      <c r="W96" s="27"/>
      <c r="X96" s="27"/>
      <c r="Y96" s="27"/>
      <c r="Z96" s="27"/>
      <c r="AA96" s="27">
        <v>1</v>
      </c>
      <c r="AB96" s="27"/>
      <c r="AC96" s="49">
        <f t="shared" si="102"/>
        <v>2</v>
      </c>
      <c r="AD96" s="51">
        <f t="shared" si="103"/>
        <v>1600</v>
      </c>
      <c r="AE96" s="19"/>
      <c r="AF96" s="27"/>
      <c r="AG96" s="27"/>
      <c r="AH96" s="27"/>
      <c r="AI96" s="27"/>
      <c r="AJ96" s="27"/>
      <c r="AK96" s="27"/>
      <c r="AL96" s="27"/>
      <c r="AM96" s="27"/>
      <c r="AN96" s="27"/>
      <c r="AO96" s="27"/>
      <c r="AP96" s="27"/>
      <c r="AQ96" s="49">
        <f t="shared" si="104"/>
        <v>0</v>
      </c>
      <c r="AR96" s="51">
        <f t="shared" si="105"/>
        <v>0</v>
      </c>
      <c r="AS96" s="19"/>
      <c r="AT96" s="27"/>
      <c r="AU96" s="27"/>
      <c r="AV96" s="27"/>
      <c r="AW96" s="27"/>
      <c r="AX96" s="27"/>
      <c r="AY96" s="27"/>
      <c r="AZ96" s="27"/>
      <c r="BA96" s="27"/>
      <c r="BB96" s="27"/>
      <c r="BC96" s="27"/>
      <c r="BD96" s="27"/>
      <c r="BE96" s="49">
        <f t="shared" si="106"/>
        <v>0</v>
      </c>
      <c r="BF96" s="51">
        <f t="shared" si="107"/>
        <v>0</v>
      </c>
      <c r="BG96" s="217"/>
    </row>
    <row r="97" spans="1:59" x14ac:dyDescent="0.2">
      <c r="A97" s="47" t="s">
        <v>53</v>
      </c>
      <c r="B97" s="7" t="s">
        <v>54</v>
      </c>
      <c r="C97" s="48">
        <v>5</v>
      </c>
      <c r="D97" s="15">
        <v>8</v>
      </c>
      <c r="E97" s="15">
        <v>2</v>
      </c>
      <c r="F97" s="15">
        <v>9</v>
      </c>
      <c r="G97" s="15">
        <v>7</v>
      </c>
      <c r="H97" s="15">
        <v>7</v>
      </c>
      <c r="I97" s="15">
        <v>9</v>
      </c>
      <c r="J97" s="15">
        <v>12</v>
      </c>
      <c r="K97" s="15">
        <v>2</v>
      </c>
      <c r="L97" s="15">
        <v>11</v>
      </c>
      <c r="M97" s="15">
        <v>13</v>
      </c>
      <c r="N97" s="16">
        <v>6</v>
      </c>
      <c r="O97" s="62">
        <f t="shared" si="108"/>
        <v>91</v>
      </c>
      <c r="P97" s="52">
        <f t="shared" si="101"/>
        <v>72800</v>
      </c>
      <c r="Q97" s="19">
        <v>9</v>
      </c>
      <c r="R97" s="27">
        <v>9</v>
      </c>
      <c r="S97" s="27">
        <v>8</v>
      </c>
      <c r="T97" s="27">
        <v>9</v>
      </c>
      <c r="U97" s="27">
        <v>12</v>
      </c>
      <c r="V97" s="27">
        <v>3</v>
      </c>
      <c r="W97" s="27">
        <v>2</v>
      </c>
      <c r="X97" s="27">
        <v>8</v>
      </c>
      <c r="Y97" s="27">
        <v>8</v>
      </c>
      <c r="Z97" s="27">
        <v>8</v>
      </c>
      <c r="AA97" s="27">
        <v>7</v>
      </c>
      <c r="AB97" s="27">
        <v>7</v>
      </c>
      <c r="AC97" s="62">
        <f t="shared" si="102"/>
        <v>90</v>
      </c>
      <c r="AD97" s="51">
        <f t="shared" si="103"/>
        <v>72000</v>
      </c>
      <c r="AE97" s="19">
        <v>9</v>
      </c>
      <c r="AF97" s="27">
        <v>2</v>
      </c>
      <c r="AG97" s="27">
        <v>8</v>
      </c>
      <c r="AH97" s="57">
        <v>8</v>
      </c>
      <c r="AI97" s="57">
        <v>6</v>
      </c>
      <c r="AJ97" s="57">
        <v>1</v>
      </c>
      <c r="AK97" s="57">
        <v>9</v>
      </c>
      <c r="AL97" s="57">
        <v>2</v>
      </c>
      <c r="AM97" s="57">
        <v>4</v>
      </c>
      <c r="AN97" s="57">
        <v>3</v>
      </c>
      <c r="AO97" s="57">
        <v>2</v>
      </c>
      <c r="AP97" s="57"/>
      <c r="AQ97" s="62">
        <f t="shared" si="104"/>
        <v>54</v>
      </c>
      <c r="AR97" s="51">
        <f t="shared" si="105"/>
        <v>43200</v>
      </c>
      <c r="AS97" s="19">
        <v>5</v>
      </c>
      <c r="AT97" s="27">
        <v>3</v>
      </c>
      <c r="AU97" s="27">
        <v>2</v>
      </c>
      <c r="AV97" s="57" t="s">
        <v>365</v>
      </c>
      <c r="AW97" s="57" t="s">
        <v>365</v>
      </c>
      <c r="AX97" s="57" t="s">
        <v>299</v>
      </c>
      <c r="AY97" s="57"/>
      <c r="AZ97" s="57"/>
      <c r="BA97" s="57"/>
      <c r="BB97" s="57"/>
      <c r="BC97" s="57"/>
      <c r="BD97" s="57"/>
      <c r="BE97" s="147">
        <f t="shared" si="106"/>
        <v>10</v>
      </c>
      <c r="BF97" s="51">
        <f t="shared" si="107"/>
        <v>8000</v>
      </c>
      <c r="BG97" s="217"/>
    </row>
    <row r="98" spans="1:59" x14ac:dyDescent="0.2">
      <c r="A98" s="75" t="s">
        <v>364</v>
      </c>
      <c r="B98" s="76" t="s">
        <v>232</v>
      </c>
      <c r="C98" s="48"/>
      <c r="D98" s="15"/>
      <c r="E98" s="15"/>
      <c r="F98" s="15"/>
      <c r="G98" s="15"/>
      <c r="H98" s="15"/>
      <c r="I98" s="15"/>
      <c r="J98" s="15"/>
      <c r="K98" s="15"/>
      <c r="L98" s="15"/>
      <c r="M98" s="15"/>
      <c r="N98" s="16"/>
      <c r="O98" s="62">
        <f t="shared" si="108"/>
        <v>0</v>
      </c>
      <c r="P98" s="52">
        <f t="shared" si="101"/>
        <v>0</v>
      </c>
      <c r="Q98" s="19"/>
      <c r="R98" s="27"/>
      <c r="S98" s="27"/>
      <c r="T98" s="27"/>
      <c r="U98" s="27"/>
      <c r="V98" s="27"/>
      <c r="W98" s="27"/>
      <c r="X98" s="27"/>
      <c r="Y98" s="27"/>
      <c r="Z98" s="27">
        <v>1</v>
      </c>
      <c r="AA98" s="27">
        <v>4</v>
      </c>
      <c r="AB98" s="27"/>
      <c r="AC98" s="49">
        <f t="shared" si="102"/>
        <v>5</v>
      </c>
      <c r="AD98" s="51">
        <f t="shared" si="103"/>
        <v>4000</v>
      </c>
      <c r="AE98" s="19">
        <v>2</v>
      </c>
      <c r="AF98" s="27"/>
      <c r="AG98" s="27"/>
      <c r="AH98" s="57">
        <v>1</v>
      </c>
      <c r="AI98" s="27"/>
      <c r="AJ98" s="27"/>
      <c r="AK98" s="27"/>
      <c r="AL98" s="27"/>
      <c r="AM98" s="27"/>
      <c r="AN98" s="27"/>
      <c r="AO98" s="27"/>
      <c r="AP98" s="27"/>
      <c r="AQ98" s="49">
        <f t="shared" si="104"/>
        <v>3</v>
      </c>
      <c r="AR98" s="51">
        <f t="shared" si="105"/>
        <v>2400</v>
      </c>
      <c r="AS98" s="19"/>
      <c r="AT98" s="27"/>
      <c r="AU98" s="27"/>
      <c r="AV98" s="57"/>
      <c r="AW98" s="27"/>
      <c r="AX98" s="27"/>
      <c r="AY98" s="27"/>
      <c r="AZ98" s="27"/>
      <c r="BA98" s="27"/>
      <c r="BB98" s="27"/>
      <c r="BC98" s="27"/>
      <c r="BD98" s="27"/>
      <c r="BE98" s="49">
        <f t="shared" si="106"/>
        <v>0</v>
      </c>
      <c r="BF98" s="51">
        <f t="shared" si="107"/>
        <v>0</v>
      </c>
      <c r="BG98" s="217"/>
    </row>
    <row r="99" spans="1:59" x14ac:dyDescent="0.2">
      <c r="A99" s="66" t="s">
        <v>298</v>
      </c>
      <c r="B99" s="61" t="s">
        <v>232</v>
      </c>
      <c r="C99" s="48"/>
      <c r="D99" s="15"/>
      <c r="E99" s="15"/>
      <c r="F99" s="15"/>
      <c r="G99" s="15"/>
      <c r="H99" s="15"/>
      <c r="I99" s="15"/>
      <c r="J99" s="15"/>
      <c r="K99" s="15"/>
      <c r="L99" s="15">
        <v>1</v>
      </c>
      <c r="M99" s="15"/>
      <c r="N99" s="18"/>
      <c r="O99" s="49">
        <f t="shared" si="108"/>
        <v>1</v>
      </c>
      <c r="P99" s="52">
        <f t="shared" si="101"/>
        <v>800</v>
      </c>
      <c r="Q99" s="19"/>
      <c r="R99" s="27"/>
      <c r="S99" s="27"/>
      <c r="T99" s="27">
        <v>5</v>
      </c>
      <c r="U99" s="27">
        <v>1</v>
      </c>
      <c r="V99" s="27"/>
      <c r="W99" s="27"/>
      <c r="X99" s="27"/>
      <c r="Y99" s="27"/>
      <c r="Z99" s="27"/>
      <c r="AA99" s="57">
        <v>5</v>
      </c>
      <c r="AB99" s="27">
        <v>1</v>
      </c>
      <c r="AC99" s="49">
        <f t="shared" si="102"/>
        <v>12</v>
      </c>
      <c r="AD99" s="51">
        <f t="shared" si="103"/>
        <v>9600</v>
      </c>
      <c r="AE99" s="17">
        <v>2</v>
      </c>
      <c r="AF99" s="27"/>
      <c r="AG99" s="27"/>
      <c r="AH99" s="57">
        <v>3</v>
      </c>
      <c r="AI99" s="27"/>
      <c r="AJ99" s="27"/>
      <c r="AK99" s="27"/>
      <c r="AL99" s="27"/>
      <c r="AM99" s="27"/>
      <c r="AN99" s="27"/>
      <c r="AO99" s="57"/>
      <c r="AP99" s="27"/>
      <c r="AQ99" s="49">
        <f t="shared" si="104"/>
        <v>5</v>
      </c>
      <c r="AR99" s="51">
        <f t="shared" si="105"/>
        <v>4000</v>
      </c>
      <c r="AS99" s="17"/>
      <c r="AT99" s="27"/>
      <c r="AU99" s="27"/>
      <c r="AV99" s="57"/>
      <c r="AW99" s="27"/>
      <c r="AX99" s="27"/>
      <c r="AY99" s="27"/>
      <c r="AZ99" s="27"/>
      <c r="BA99" s="27"/>
      <c r="BB99" s="27"/>
      <c r="BC99" s="57"/>
      <c r="BD99" s="27"/>
      <c r="BE99" s="49">
        <f t="shared" si="106"/>
        <v>0</v>
      </c>
      <c r="BF99" s="51">
        <f t="shared" si="107"/>
        <v>0</v>
      </c>
      <c r="BG99" s="217"/>
    </row>
    <row r="100" spans="1:59" x14ac:dyDescent="0.2">
      <c r="A100" s="47" t="s">
        <v>442</v>
      </c>
      <c r="B100" s="7" t="s">
        <v>52</v>
      </c>
      <c r="C100" s="48"/>
      <c r="D100" s="15"/>
      <c r="E100" s="15"/>
      <c r="F100" s="15"/>
      <c r="G100" s="15"/>
      <c r="H100" s="15"/>
      <c r="I100" s="15"/>
      <c r="J100" s="15"/>
      <c r="K100" s="15"/>
      <c r="L100" s="15"/>
      <c r="M100" s="15"/>
      <c r="N100" s="18"/>
      <c r="O100" s="49">
        <f t="shared" si="108"/>
        <v>0</v>
      </c>
      <c r="P100" s="52">
        <f t="shared" si="101"/>
        <v>0</v>
      </c>
      <c r="Q100" s="19"/>
      <c r="R100" s="27"/>
      <c r="S100" s="27"/>
      <c r="T100" s="27"/>
      <c r="U100" s="27"/>
      <c r="V100" s="27"/>
      <c r="W100" s="27"/>
      <c r="X100" s="27"/>
      <c r="Y100" s="27">
        <v>1</v>
      </c>
      <c r="Z100" s="27">
        <v>1</v>
      </c>
      <c r="AA100" s="27">
        <v>1</v>
      </c>
      <c r="AB100" s="27"/>
      <c r="AC100" s="49">
        <f t="shared" si="102"/>
        <v>3</v>
      </c>
      <c r="AD100" s="51">
        <f t="shared" si="103"/>
        <v>2400</v>
      </c>
      <c r="AE100" s="19">
        <v>1</v>
      </c>
      <c r="AF100" s="27"/>
      <c r="AG100" s="27"/>
      <c r="AH100" s="27"/>
      <c r="AI100" s="27"/>
      <c r="AJ100" s="27"/>
      <c r="AK100" s="27"/>
      <c r="AL100" s="27"/>
      <c r="AM100" s="27"/>
      <c r="AN100" s="27"/>
      <c r="AO100" s="27"/>
      <c r="AP100" s="27"/>
      <c r="AQ100" s="49">
        <f t="shared" si="104"/>
        <v>1</v>
      </c>
      <c r="AR100" s="51">
        <f t="shared" si="105"/>
        <v>800</v>
      </c>
      <c r="AS100" s="19"/>
      <c r="AT100" s="27"/>
      <c r="AU100" s="27"/>
      <c r="AV100" s="27"/>
      <c r="AW100" s="27"/>
      <c r="AX100" s="27"/>
      <c r="AY100" s="27"/>
      <c r="AZ100" s="27"/>
      <c r="BA100" s="27"/>
      <c r="BB100" s="27"/>
      <c r="BC100" s="27"/>
      <c r="BD100" s="27"/>
      <c r="BE100" s="49">
        <f t="shared" si="106"/>
        <v>0</v>
      </c>
      <c r="BF100" s="51">
        <f t="shared" si="107"/>
        <v>0</v>
      </c>
      <c r="BG100" s="217"/>
    </row>
    <row r="101" spans="1:59" x14ac:dyDescent="0.2">
      <c r="A101" s="47" t="s">
        <v>441</v>
      </c>
      <c r="B101" s="7" t="s">
        <v>443</v>
      </c>
      <c r="C101" s="48"/>
      <c r="D101" s="15"/>
      <c r="E101" s="15"/>
      <c r="F101" s="15"/>
      <c r="G101" s="15"/>
      <c r="H101" s="15"/>
      <c r="I101" s="15"/>
      <c r="J101" s="15"/>
      <c r="K101" s="15"/>
      <c r="L101" s="15"/>
      <c r="M101" s="15"/>
      <c r="N101" s="18"/>
      <c r="O101" s="49">
        <f t="shared" si="108"/>
        <v>0</v>
      </c>
      <c r="P101" s="52">
        <f t="shared" si="101"/>
        <v>0</v>
      </c>
      <c r="Q101" s="19"/>
      <c r="R101" s="27"/>
      <c r="S101" s="27"/>
      <c r="T101" s="27"/>
      <c r="U101" s="27"/>
      <c r="V101" s="27"/>
      <c r="W101" s="27"/>
      <c r="X101" s="27"/>
      <c r="Y101" s="27"/>
      <c r="Z101" s="27"/>
      <c r="AA101" s="27"/>
      <c r="AB101" s="27"/>
      <c r="AC101" s="49">
        <f t="shared" si="102"/>
        <v>0</v>
      </c>
      <c r="AD101" s="51">
        <f t="shared" si="103"/>
        <v>0</v>
      </c>
      <c r="AE101" s="19"/>
      <c r="AF101" s="27"/>
      <c r="AG101" s="27"/>
      <c r="AH101" s="27"/>
      <c r="AI101" s="27"/>
      <c r="AJ101" s="27"/>
      <c r="AK101" s="27"/>
      <c r="AL101" s="27"/>
      <c r="AM101" s="27"/>
      <c r="AN101" s="27"/>
      <c r="AO101" s="27"/>
      <c r="AP101" s="27"/>
      <c r="AQ101" s="49">
        <f t="shared" si="104"/>
        <v>0</v>
      </c>
      <c r="AR101" s="51">
        <f t="shared" si="105"/>
        <v>0</v>
      </c>
      <c r="AS101" s="19"/>
      <c r="AT101" s="27"/>
      <c r="AU101" s="27"/>
      <c r="AV101" s="27"/>
      <c r="AW101" s="27"/>
      <c r="AX101" s="27"/>
      <c r="AY101" s="27"/>
      <c r="AZ101" s="27"/>
      <c r="BA101" s="27"/>
      <c r="BB101" s="27"/>
      <c r="BC101" s="27"/>
      <c r="BD101" s="27"/>
      <c r="BE101" s="49">
        <f t="shared" si="106"/>
        <v>0</v>
      </c>
      <c r="BF101" s="51">
        <f t="shared" si="107"/>
        <v>0</v>
      </c>
      <c r="BG101" s="217"/>
    </row>
    <row r="102" spans="1:59" x14ac:dyDescent="0.2">
      <c r="A102" s="47" t="s">
        <v>526</v>
      </c>
      <c r="B102" s="7" t="s">
        <v>52</v>
      </c>
      <c r="C102" s="48"/>
      <c r="D102" s="15"/>
      <c r="E102" s="15"/>
      <c r="F102" s="15"/>
      <c r="G102" s="15"/>
      <c r="H102" s="15"/>
      <c r="I102" s="15"/>
      <c r="J102" s="15"/>
      <c r="K102" s="15"/>
      <c r="L102" s="15"/>
      <c r="M102" s="15"/>
      <c r="N102" s="18"/>
      <c r="O102" s="49">
        <f t="shared" si="108"/>
        <v>0</v>
      </c>
      <c r="P102" s="52">
        <f t="shared" si="101"/>
        <v>0</v>
      </c>
      <c r="Q102" s="19"/>
      <c r="R102" s="27"/>
      <c r="S102" s="27"/>
      <c r="T102" s="27"/>
      <c r="U102" s="27"/>
      <c r="V102" s="27"/>
      <c r="W102" s="27"/>
      <c r="X102" s="27"/>
      <c r="Y102" s="27"/>
      <c r="Z102" s="27"/>
      <c r="AA102" s="27"/>
      <c r="AB102" s="27"/>
      <c r="AC102" s="49">
        <f t="shared" si="102"/>
        <v>0</v>
      </c>
      <c r="AD102" s="51">
        <f t="shared" si="103"/>
        <v>0</v>
      </c>
      <c r="AE102" s="19"/>
      <c r="AF102" s="27"/>
      <c r="AG102" s="27"/>
      <c r="AH102" s="27"/>
      <c r="AI102" s="27"/>
      <c r="AJ102" s="27"/>
      <c r="AK102" s="27"/>
      <c r="AL102" s="27"/>
      <c r="AM102" s="27"/>
      <c r="AN102" s="27"/>
      <c r="AO102" s="27"/>
      <c r="AP102" s="57"/>
      <c r="AQ102" s="49">
        <f t="shared" si="104"/>
        <v>0</v>
      </c>
      <c r="AR102" s="51">
        <f t="shared" si="105"/>
        <v>0</v>
      </c>
      <c r="AS102" s="19">
        <v>1</v>
      </c>
      <c r="AT102" s="27"/>
      <c r="AU102" s="27"/>
      <c r="AV102" s="27"/>
      <c r="AW102" s="27"/>
      <c r="AX102" s="27"/>
      <c r="AY102" s="27"/>
      <c r="AZ102" s="27"/>
      <c r="BA102" s="27"/>
      <c r="BB102" s="27"/>
      <c r="BC102" s="27"/>
      <c r="BD102" s="57"/>
      <c r="BE102" s="49">
        <f t="shared" si="106"/>
        <v>1</v>
      </c>
      <c r="BF102" s="51">
        <f t="shared" si="107"/>
        <v>800</v>
      </c>
      <c r="BG102" s="217"/>
    </row>
    <row r="103" spans="1:59" x14ac:dyDescent="0.2">
      <c r="A103" s="47" t="s">
        <v>610</v>
      </c>
      <c r="B103" s="7" t="s">
        <v>52</v>
      </c>
      <c r="C103" s="48"/>
      <c r="D103" s="15"/>
      <c r="E103" s="15"/>
      <c r="F103" s="15"/>
      <c r="G103" s="15"/>
      <c r="H103" s="15"/>
      <c r="I103" s="15"/>
      <c r="J103" s="15"/>
      <c r="K103" s="15"/>
      <c r="L103" s="15"/>
      <c r="M103" s="15"/>
      <c r="N103" s="18"/>
      <c r="O103" s="49">
        <f t="shared" si="108"/>
        <v>0</v>
      </c>
      <c r="P103" s="52">
        <f t="shared" si="101"/>
        <v>0</v>
      </c>
      <c r="Q103" s="19"/>
      <c r="R103" s="27"/>
      <c r="S103" s="27"/>
      <c r="T103" s="27"/>
      <c r="U103" s="27"/>
      <c r="V103" s="27"/>
      <c r="W103" s="27"/>
      <c r="X103" s="27"/>
      <c r="Y103" s="27"/>
      <c r="Z103" s="27"/>
      <c r="AA103" s="27"/>
      <c r="AB103" s="27"/>
      <c r="AC103" s="49">
        <f t="shared" si="102"/>
        <v>0</v>
      </c>
      <c r="AD103" s="51">
        <f t="shared" si="103"/>
        <v>0</v>
      </c>
      <c r="AE103" s="19"/>
      <c r="AF103" s="27"/>
      <c r="AG103" s="27"/>
      <c r="AH103" s="27"/>
      <c r="AI103" s="27"/>
      <c r="AJ103" s="27"/>
      <c r="AK103" s="27"/>
      <c r="AL103" s="27"/>
      <c r="AM103" s="27"/>
      <c r="AN103" s="27"/>
      <c r="AO103" s="27"/>
      <c r="AP103" s="57"/>
      <c r="AQ103" s="49">
        <f t="shared" si="104"/>
        <v>0</v>
      </c>
      <c r="AR103" s="51">
        <f t="shared" si="105"/>
        <v>0</v>
      </c>
      <c r="AS103" s="19"/>
      <c r="AT103" s="27"/>
      <c r="AU103" s="57">
        <v>4</v>
      </c>
      <c r="AV103" s="57">
        <v>6</v>
      </c>
      <c r="AW103" s="57">
        <v>7</v>
      </c>
      <c r="AX103" s="57">
        <v>3</v>
      </c>
      <c r="AY103" s="57">
        <v>7</v>
      </c>
      <c r="AZ103" s="27"/>
      <c r="BA103" s="27"/>
      <c r="BB103" s="27"/>
      <c r="BC103" s="27"/>
      <c r="BD103" s="57"/>
      <c r="BE103" s="49">
        <f t="shared" si="106"/>
        <v>27</v>
      </c>
      <c r="BF103" s="51">
        <f t="shared" si="107"/>
        <v>21600</v>
      </c>
      <c r="BG103" s="217"/>
    </row>
    <row r="104" spans="1:59" x14ac:dyDescent="0.2">
      <c r="A104" s="47" t="s">
        <v>401</v>
      </c>
      <c r="B104" s="7" t="s">
        <v>455</v>
      </c>
      <c r="C104" s="48"/>
      <c r="D104" s="15"/>
      <c r="E104" s="15"/>
      <c r="F104" s="15"/>
      <c r="G104" s="15"/>
      <c r="H104" s="15"/>
      <c r="I104" s="15"/>
      <c r="J104" s="15"/>
      <c r="K104" s="15"/>
      <c r="L104" s="15"/>
      <c r="M104" s="15"/>
      <c r="N104" s="18"/>
      <c r="O104" s="49">
        <f t="shared" si="108"/>
        <v>0</v>
      </c>
      <c r="P104" s="52">
        <f t="shared" si="101"/>
        <v>0</v>
      </c>
      <c r="Q104" s="19"/>
      <c r="R104" s="27"/>
      <c r="S104" s="27"/>
      <c r="T104" s="27"/>
      <c r="U104" s="27"/>
      <c r="V104" s="27"/>
      <c r="W104" s="27"/>
      <c r="X104" s="27"/>
      <c r="Y104" s="27"/>
      <c r="Z104" s="27"/>
      <c r="AA104" s="27"/>
      <c r="AB104" s="27"/>
      <c r="AC104" s="49">
        <f t="shared" si="102"/>
        <v>0</v>
      </c>
      <c r="AD104" s="51">
        <f t="shared" si="103"/>
        <v>0</v>
      </c>
      <c r="AE104" s="19">
        <v>3</v>
      </c>
      <c r="AF104" s="27">
        <v>7</v>
      </c>
      <c r="AG104" s="27">
        <v>8</v>
      </c>
      <c r="AH104" s="57">
        <v>7</v>
      </c>
      <c r="AI104" s="57">
        <v>6</v>
      </c>
      <c r="AJ104" s="57">
        <v>6</v>
      </c>
      <c r="AK104" s="57">
        <v>4</v>
      </c>
      <c r="AL104" s="57">
        <v>3</v>
      </c>
      <c r="AM104" s="57">
        <v>10</v>
      </c>
      <c r="AN104" s="57">
        <v>7</v>
      </c>
      <c r="AO104" s="57">
        <v>1</v>
      </c>
      <c r="AP104" s="57">
        <v>3</v>
      </c>
      <c r="AQ104" s="49">
        <f t="shared" si="104"/>
        <v>65</v>
      </c>
      <c r="AR104" s="51">
        <f t="shared" si="105"/>
        <v>52000</v>
      </c>
      <c r="AS104" s="19">
        <v>3</v>
      </c>
      <c r="AT104" s="27">
        <v>5</v>
      </c>
      <c r="AU104" s="27">
        <v>1</v>
      </c>
      <c r="AV104" s="25">
        <v>6</v>
      </c>
      <c r="AW104" s="25">
        <v>1</v>
      </c>
      <c r="AX104" s="25">
        <v>1</v>
      </c>
      <c r="AY104" s="25">
        <v>1</v>
      </c>
      <c r="AZ104" s="57"/>
      <c r="BA104" s="57"/>
      <c r="BB104" s="57"/>
      <c r="BC104" s="57"/>
      <c r="BD104" s="57"/>
      <c r="BE104" s="49">
        <f t="shared" si="106"/>
        <v>18</v>
      </c>
      <c r="BF104" s="51">
        <f t="shared" si="107"/>
        <v>14400</v>
      </c>
      <c r="BG104" s="217"/>
    </row>
    <row r="105" spans="1:59" x14ac:dyDescent="0.2">
      <c r="A105" s="7" t="s">
        <v>627</v>
      </c>
      <c r="C105" s="53">
        <f>SUM(C95:C104)</f>
        <v>11</v>
      </c>
      <c r="D105" s="53">
        <f t="shared" ref="D105:N105" si="109">SUM(D95:D104)</f>
        <v>10</v>
      </c>
      <c r="E105" s="53">
        <f t="shared" si="109"/>
        <v>4</v>
      </c>
      <c r="F105" s="53">
        <f t="shared" si="109"/>
        <v>9</v>
      </c>
      <c r="G105" s="53">
        <f t="shared" si="109"/>
        <v>10</v>
      </c>
      <c r="H105" s="53">
        <f t="shared" si="109"/>
        <v>7</v>
      </c>
      <c r="I105" s="53">
        <f t="shared" si="109"/>
        <v>13</v>
      </c>
      <c r="J105" s="53">
        <f>SUM(J95:J104)</f>
        <v>12</v>
      </c>
      <c r="K105" s="53">
        <f t="shared" si="109"/>
        <v>3</v>
      </c>
      <c r="L105" s="53">
        <f t="shared" si="109"/>
        <v>14</v>
      </c>
      <c r="M105" s="53">
        <f t="shared" si="109"/>
        <v>13</v>
      </c>
      <c r="N105" s="53">
        <f t="shared" si="109"/>
        <v>6</v>
      </c>
      <c r="O105" s="54">
        <f>SUM(O95:O104)</f>
        <v>112</v>
      </c>
      <c r="P105" s="55">
        <f>SUM(P95:P104)</f>
        <v>89600</v>
      </c>
      <c r="Q105" s="56">
        <f>SUM(Q95:Q104)</f>
        <v>9</v>
      </c>
      <c r="R105" s="56">
        <f t="shared" ref="R105:AB105" si="110">SUM(R95:R104)</f>
        <v>9</v>
      </c>
      <c r="S105" s="56">
        <f t="shared" si="110"/>
        <v>8</v>
      </c>
      <c r="T105" s="56">
        <f t="shared" si="110"/>
        <v>14</v>
      </c>
      <c r="U105" s="56">
        <f t="shared" si="110"/>
        <v>13</v>
      </c>
      <c r="V105" s="56">
        <f t="shared" si="110"/>
        <v>4</v>
      </c>
      <c r="W105" s="56">
        <f t="shared" si="110"/>
        <v>2</v>
      </c>
      <c r="X105" s="56">
        <f t="shared" si="110"/>
        <v>8</v>
      </c>
      <c r="Y105" s="56">
        <f t="shared" si="110"/>
        <v>9</v>
      </c>
      <c r="Z105" s="56">
        <f t="shared" si="110"/>
        <v>10</v>
      </c>
      <c r="AA105" s="56">
        <f t="shared" si="110"/>
        <v>18</v>
      </c>
      <c r="AB105" s="56">
        <f t="shared" si="110"/>
        <v>8</v>
      </c>
      <c r="AC105" s="1">
        <f>SUM(AC95:AC104)</f>
        <v>112</v>
      </c>
      <c r="AD105" s="3">
        <f>SUM(AD95:AD104)</f>
        <v>89600</v>
      </c>
      <c r="AE105" s="56">
        <f>SUM(AE95:AE104)</f>
        <v>17</v>
      </c>
      <c r="AF105" s="56">
        <f t="shared" ref="AF105:AP105" si="111">SUM(AF95:AF104)</f>
        <v>9</v>
      </c>
      <c r="AG105" s="56">
        <f>SUM(AG95:AG104)</f>
        <v>16</v>
      </c>
      <c r="AH105" s="56">
        <f t="shared" si="111"/>
        <v>19</v>
      </c>
      <c r="AI105" s="56">
        <f t="shared" si="111"/>
        <v>12</v>
      </c>
      <c r="AJ105" s="56">
        <f t="shared" si="111"/>
        <v>7</v>
      </c>
      <c r="AK105" s="56">
        <f t="shared" si="111"/>
        <v>13</v>
      </c>
      <c r="AL105" s="56">
        <f t="shared" si="111"/>
        <v>5</v>
      </c>
      <c r="AM105" s="56">
        <f t="shared" si="111"/>
        <v>14</v>
      </c>
      <c r="AN105" s="56">
        <f t="shared" si="111"/>
        <v>10</v>
      </c>
      <c r="AO105" s="56">
        <f t="shared" si="111"/>
        <v>3</v>
      </c>
      <c r="AP105" s="56">
        <f t="shared" si="111"/>
        <v>3</v>
      </c>
      <c r="AQ105" s="1">
        <f>SUM(AQ95:AQ104)</f>
        <v>128</v>
      </c>
      <c r="AR105" s="3">
        <f>SUM(AR95:AR104)</f>
        <v>102400</v>
      </c>
      <c r="AS105" s="56">
        <f>SUM(AS95:AS104)</f>
        <v>9</v>
      </c>
      <c r="AT105" s="56">
        <f t="shared" ref="AT105" si="112">SUM(AT95:AT104)</f>
        <v>8</v>
      </c>
      <c r="AU105" s="56">
        <f>SUM(AU95:AU104)</f>
        <v>7</v>
      </c>
      <c r="AV105" s="56">
        <f t="shared" ref="AV105:BD105" si="113">SUM(AV95:AV104)</f>
        <v>12</v>
      </c>
      <c r="AW105" s="56">
        <f t="shared" si="113"/>
        <v>8</v>
      </c>
      <c r="AX105" s="56">
        <f t="shared" si="113"/>
        <v>4</v>
      </c>
      <c r="AY105" s="56">
        <f t="shared" si="113"/>
        <v>8</v>
      </c>
      <c r="AZ105" s="56">
        <f t="shared" si="113"/>
        <v>0</v>
      </c>
      <c r="BA105" s="56">
        <f t="shared" si="113"/>
        <v>0</v>
      </c>
      <c r="BB105" s="56">
        <f t="shared" si="113"/>
        <v>0</v>
      </c>
      <c r="BC105" s="56">
        <f t="shared" si="113"/>
        <v>0</v>
      </c>
      <c r="BD105" s="56">
        <f t="shared" si="113"/>
        <v>0</v>
      </c>
      <c r="BE105" s="1">
        <f>SUM(BE95:BE104)</f>
        <v>56</v>
      </c>
      <c r="BF105" s="3">
        <f>SUM(BF95:BF104)</f>
        <v>44800</v>
      </c>
      <c r="BG105" s="217">
        <f>SUM(BF105,AR105,AD105,P105)</f>
        <v>326400</v>
      </c>
    </row>
    <row r="106" spans="1:59" x14ac:dyDescent="0.2">
      <c r="A106" s="5" t="s">
        <v>55</v>
      </c>
      <c r="B106" s="2"/>
      <c r="C106" s="58"/>
      <c r="D106" s="29"/>
      <c r="E106" s="29"/>
      <c r="F106" s="29"/>
      <c r="G106" s="29"/>
      <c r="H106" s="29"/>
      <c r="I106" s="29"/>
      <c r="J106" s="43"/>
      <c r="K106" s="43"/>
      <c r="L106" s="43"/>
      <c r="M106" s="43"/>
      <c r="N106" s="43"/>
      <c r="O106" s="44"/>
      <c r="P106" s="67"/>
      <c r="Q106" s="19"/>
      <c r="R106" s="27"/>
      <c r="S106" s="27"/>
      <c r="T106" s="27"/>
      <c r="U106" s="27"/>
      <c r="V106" s="27"/>
      <c r="W106" s="27"/>
      <c r="X106" s="27"/>
      <c r="Y106" s="27"/>
      <c r="Z106" s="27"/>
      <c r="AA106" s="27"/>
      <c r="AB106" s="27"/>
      <c r="AC106" s="27"/>
      <c r="AD106" s="46"/>
      <c r="AE106" s="19"/>
      <c r="AF106" s="27"/>
      <c r="AG106" s="27"/>
      <c r="AH106" s="27"/>
      <c r="AI106" s="27"/>
      <c r="AJ106" s="27"/>
      <c r="AK106" s="27"/>
      <c r="AL106" s="27"/>
      <c r="AM106" s="27"/>
      <c r="AN106" s="27"/>
      <c r="AO106" s="27"/>
      <c r="AP106" s="27"/>
      <c r="AQ106" s="27"/>
      <c r="AR106" s="46"/>
      <c r="AS106" s="19"/>
      <c r="AT106" s="27"/>
      <c r="AU106" s="27"/>
      <c r="AV106" s="27"/>
      <c r="AW106" s="27"/>
      <c r="AX106" s="27"/>
      <c r="AY106" s="27"/>
      <c r="AZ106" s="27"/>
      <c r="BA106" s="27"/>
      <c r="BB106" s="27"/>
      <c r="BC106" s="27"/>
      <c r="BD106" s="27"/>
      <c r="BE106" s="27"/>
      <c r="BF106" s="46"/>
      <c r="BG106" s="217"/>
    </row>
    <row r="107" spans="1:59" x14ac:dyDescent="0.2">
      <c r="A107" s="47" t="s">
        <v>56</v>
      </c>
      <c r="B107" s="7" t="s">
        <v>57</v>
      </c>
      <c r="C107" s="48">
        <v>1</v>
      </c>
      <c r="D107" s="18" t="s">
        <v>146</v>
      </c>
      <c r="E107" s="15"/>
      <c r="F107" s="15"/>
      <c r="G107" s="15"/>
      <c r="H107" s="15"/>
      <c r="I107" s="15"/>
      <c r="J107" s="18"/>
      <c r="K107" s="18"/>
      <c r="L107" s="15"/>
      <c r="M107" s="15"/>
      <c r="N107" s="18"/>
      <c r="O107" s="49">
        <f t="shared" ref="O107:O110" si="114">SUM(C107:N107)</f>
        <v>1</v>
      </c>
      <c r="P107" s="52">
        <f t="shared" si="101"/>
        <v>800</v>
      </c>
      <c r="Q107" s="33"/>
      <c r="R107" s="31"/>
      <c r="S107" s="31"/>
      <c r="T107" s="31"/>
      <c r="U107" s="31">
        <v>1</v>
      </c>
      <c r="V107" s="31"/>
      <c r="W107" s="31"/>
      <c r="X107" s="31"/>
      <c r="Y107" s="31"/>
      <c r="Z107" s="31"/>
      <c r="AA107" s="31"/>
      <c r="AB107" s="31"/>
      <c r="AC107" s="69">
        <f t="shared" ref="AC107:AC123" si="115">SUM(Q107:AB107)</f>
        <v>1</v>
      </c>
      <c r="AD107" s="70">
        <f t="shared" ref="AD107:AD123" si="116">SUM(AC107)*800</f>
        <v>800</v>
      </c>
      <c r="AE107" s="33"/>
      <c r="AF107" s="31"/>
      <c r="AG107" s="31"/>
      <c r="AH107" s="31"/>
      <c r="AI107" s="31"/>
      <c r="AJ107" s="31"/>
      <c r="AK107" s="31"/>
      <c r="AL107" s="31"/>
      <c r="AM107" s="31"/>
      <c r="AN107" s="31"/>
      <c r="AO107" s="31"/>
      <c r="AP107" s="31"/>
      <c r="AQ107" s="69">
        <f t="shared" ref="AQ107:AQ122" si="117">SUM(AE107:AP107)</f>
        <v>0</v>
      </c>
      <c r="AR107" s="70">
        <f t="shared" ref="AR107:AR123" si="118">SUM(AQ107)*800</f>
        <v>0</v>
      </c>
      <c r="AS107" s="33"/>
      <c r="AT107" s="31"/>
      <c r="AU107" s="31"/>
      <c r="AV107" s="31"/>
      <c r="AW107" s="31"/>
      <c r="AX107" s="31"/>
      <c r="AY107" s="31"/>
      <c r="AZ107" s="31"/>
      <c r="BA107" s="31"/>
      <c r="BB107" s="31"/>
      <c r="BC107" s="31"/>
      <c r="BD107" s="31"/>
      <c r="BE107" s="69">
        <f t="shared" ref="BE107:BE122" si="119">SUM(AS107:BD107)</f>
        <v>0</v>
      </c>
      <c r="BF107" s="70">
        <f t="shared" ref="BF107:BF123" si="120">SUM(BE107)*800</f>
        <v>0</v>
      </c>
      <c r="BG107" s="217"/>
    </row>
    <row r="108" spans="1:59" x14ac:dyDescent="0.2">
      <c r="A108" s="47" t="s">
        <v>58</v>
      </c>
      <c r="B108" s="7" t="s">
        <v>59</v>
      </c>
      <c r="C108" s="48">
        <v>1</v>
      </c>
      <c r="D108" s="18" t="s">
        <v>146</v>
      </c>
      <c r="E108" s="15"/>
      <c r="F108" s="15"/>
      <c r="G108" s="15"/>
      <c r="H108" s="15"/>
      <c r="I108" s="15"/>
      <c r="J108" s="18"/>
      <c r="K108" s="18"/>
      <c r="L108" s="15"/>
      <c r="M108" s="15"/>
      <c r="N108" s="18"/>
      <c r="O108" s="49">
        <f t="shared" si="114"/>
        <v>1</v>
      </c>
      <c r="P108" s="52">
        <f t="shared" si="101"/>
        <v>800</v>
      </c>
      <c r="Q108" s="19"/>
      <c r="R108" s="27"/>
      <c r="S108" s="27"/>
      <c r="T108" s="27"/>
      <c r="U108" s="27"/>
      <c r="V108" s="27"/>
      <c r="W108" s="27"/>
      <c r="X108" s="27"/>
      <c r="Y108" s="27"/>
      <c r="Z108" s="27"/>
      <c r="AA108" s="27"/>
      <c r="AB108" s="27"/>
      <c r="AC108" s="49">
        <f t="shared" si="115"/>
        <v>0</v>
      </c>
      <c r="AD108" s="51">
        <f t="shared" si="116"/>
        <v>0</v>
      </c>
      <c r="AE108" s="19"/>
      <c r="AF108" s="27"/>
      <c r="AG108" s="27"/>
      <c r="AH108" s="27"/>
      <c r="AI108" s="27"/>
      <c r="AJ108" s="27"/>
      <c r="AK108" s="27"/>
      <c r="AL108" s="27"/>
      <c r="AM108" s="27"/>
      <c r="AN108" s="27"/>
      <c r="AO108" s="27"/>
      <c r="AP108" s="27"/>
      <c r="AQ108" s="49">
        <f t="shared" si="117"/>
        <v>0</v>
      </c>
      <c r="AR108" s="51">
        <f t="shared" si="118"/>
        <v>0</v>
      </c>
      <c r="AS108" s="19"/>
      <c r="AT108" s="27"/>
      <c r="AU108" s="27"/>
      <c r="AV108" s="27"/>
      <c r="AW108" s="27"/>
      <c r="AX108" s="27"/>
      <c r="AY108" s="27"/>
      <c r="AZ108" s="27"/>
      <c r="BA108" s="27"/>
      <c r="BB108" s="27"/>
      <c r="BC108" s="27"/>
      <c r="BD108" s="27"/>
      <c r="BE108" s="49">
        <f t="shared" si="119"/>
        <v>0</v>
      </c>
      <c r="BF108" s="51">
        <f t="shared" si="120"/>
        <v>0</v>
      </c>
      <c r="BG108" s="217"/>
    </row>
    <row r="109" spans="1:59" x14ac:dyDescent="0.2">
      <c r="A109" s="47" t="s">
        <v>60</v>
      </c>
      <c r="B109" s="7" t="s">
        <v>61</v>
      </c>
      <c r="C109" s="48">
        <v>3</v>
      </c>
      <c r="D109" s="15">
        <v>2</v>
      </c>
      <c r="E109" s="15">
        <v>4</v>
      </c>
      <c r="F109" s="15">
        <v>0</v>
      </c>
      <c r="G109" s="15">
        <v>4</v>
      </c>
      <c r="H109" s="15">
        <v>1</v>
      </c>
      <c r="I109" s="15">
        <v>2</v>
      </c>
      <c r="J109" s="15"/>
      <c r="K109" s="15">
        <v>3</v>
      </c>
      <c r="L109" s="15">
        <v>1</v>
      </c>
      <c r="M109" s="15">
        <v>3</v>
      </c>
      <c r="N109" s="18">
        <v>2</v>
      </c>
      <c r="O109" s="49">
        <f t="shared" si="114"/>
        <v>25</v>
      </c>
      <c r="P109" s="52">
        <f t="shared" si="101"/>
        <v>20000</v>
      </c>
      <c r="Q109" s="19">
        <v>3</v>
      </c>
      <c r="R109" s="27">
        <v>3</v>
      </c>
      <c r="S109" s="27"/>
      <c r="T109" s="27">
        <v>1</v>
      </c>
      <c r="U109" s="27">
        <v>1</v>
      </c>
      <c r="V109" s="27"/>
      <c r="W109" s="27"/>
      <c r="X109" s="27"/>
      <c r="Y109" s="27"/>
      <c r="Z109" s="27">
        <v>2</v>
      </c>
      <c r="AA109" s="27"/>
      <c r="AB109" s="27"/>
      <c r="AC109" s="49">
        <f t="shared" si="115"/>
        <v>10</v>
      </c>
      <c r="AD109" s="51">
        <f t="shared" si="116"/>
        <v>8000</v>
      </c>
      <c r="AE109" s="19"/>
      <c r="AF109" s="27"/>
      <c r="AG109" s="27"/>
      <c r="AH109" s="27"/>
      <c r="AI109" s="27"/>
      <c r="AJ109" s="27"/>
      <c r="AK109" s="27"/>
      <c r="AL109" s="27"/>
      <c r="AM109" s="27"/>
      <c r="AN109" s="27"/>
      <c r="AO109" s="27"/>
      <c r="AP109" s="27"/>
      <c r="AQ109" s="49">
        <f t="shared" si="117"/>
        <v>0</v>
      </c>
      <c r="AR109" s="51">
        <f t="shared" si="118"/>
        <v>0</v>
      </c>
      <c r="AS109" s="19"/>
      <c r="AT109" s="27"/>
      <c r="AU109" s="27"/>
      <c r="AV109" s="27"/>
      <c r="AW109" s="27"/>
      <c r="AX109" s="27"/>
      <c r="AY109" s="27"/>
      <c r="AZ109" s="27"/>
      <c r="BA109" s="27"/>
      <c r="BB109" s="27"/>
      <c r="BC109" s="27"/>
      <c r="BD109" s="27"/>
      <c r="BE109" s="49">
        <f t="shared" si="119"/>
        <v>0</v>
      </c>
      <c r="BF109" s="51">
        <f t="shared" si="120"/>
        <v>0</v>
      </c>
      <c r="BG109" s="217"/>
    </row>
    <row r="110" spans="1:59" x14ac:dyDescent="0.2">
      <c r="A110" s="47" t="s">
        <v>164</v>
      </c>
      <c r="B110" s="7" t="s">
        <v>59</v>
      </c>
      <c r="C110" s="48"/>
      <c r="D110" s="15"/>
      <c r="E110" s="15"/>
      <c r="F110" s="15"/>
      <c r="G110" s="15"/>
      <c r="H110" s="15"/>
      <c r="I110" s="15">
        <v>1</v>
      </c>
      <c r="J110" s="15">
        <v>1</v>
      </c>
      <c r="K110" s="15"/>
      <c r="L110" s="15">
        <v>2</v>
      </c>
      <c r="M110" s="15"/>
      <c r="N110" s="18"/>
      <c r="O110" s="49">
        <f t="shared" si="114"/>
        <v>4</v>
      </c>
      <c r="P110" s="52">
        <f t="shared" si="101"/>
        <v>3200</v>
      </c>
      <c r="Q110" s="19">
        <v>1</v>
      </c>
      <c r="R110" s="27"/>
      <c r="S110" s="27"/>
      <c r="T110" s="27"/>
      <c r="U110" s="27"/>
      <c r="V110" s="27">
        <v>1</v>
      </c>
      <c r="W110" s="27"/>
      <c r="X110" s="27">
        <v>1</v>
      </c>
      <c r="Y110" s="27"/>
      <c r="Z110" s="27"/>
      <c r="AA110" s="27"/>
      <c r="AB110" s="27"/>
      <c r="AC110" s="49">
        <f t="shared" si="115"/>
        <v>3</v>
      </c>
      <c r="AD110" s="51">
        <f t="shared" si="116"/>
        <v>2400</v>
      </c>
      <c r="AE110" s="19"/>
      <c r="AF110" s="27"/>
      <c r="AG110" s="27"/>
      <c r="AH110" s="27"/>
      <c r="AI110" s="27"/>
      <c r="AJ110" s="27"/>
      <c r="AK110" s="27"/>
      <c r="AL110" s="27"/>
      <c r="AM110" s="27"/>
      <c r="AN110" s="27"/>
      <c r="AO110" s="27"/>
      <c r="AP110" s="27"/>
      <c r="AQ110" s="49">
        <f t="shared" si="117"/>
        <v>0</v>
      </c>
      <c r="AR110" s="51">
        <f t="shared" si="118"/>
        <v>0</v>
      </c>
      <c r="AS110" s="19"/>
      <c r="AT110" s="27"/>
      <c r="AU110" s="27"/>
      <c r="AV110" s="27"/>
      <c r="AW110" s="27"/>
      <c r="AX110" s="27"/>
      <c r="AY110" s="27"/>
      <c r="AZ110" s="27"/>
      <c r="BA110" s="27"/>
      <c r="BB110" s="27"/>
      <c r="BC110" s="27"/>
      <c r="BD110" s="27"/>
      <c r="BE110" s="49">
        <f t="shared" si="119"/>
        <v>0</v>
      </c>
      <c r="BF110" s="51">
        <f t="shared" si="120"/>
        <v>0</v>
      </c>
      <c r="BG110" s="217"/>
    </row>
    <row r="111" spans="1:59" x14ac:dyDescent="0.2">
      <c r="A111" s="47" t="s">
        <v>62</v>
      </c>
      <c r="B111" s="7" t="s">
        <v>59</v>
      </c>
      <c r="C111" s="48">
        <v>9</v>
      </c>
      <c r="D111" s="15">
        <v>5</v>
      </c>
      <c r="E111" s="15">
        <v>9</v>
      </c>
      <c r="F111" s="15">
        <v>8</v>
      </c>
      <c r="G111" s="15">
        <v>8</v>
      </c>
      <c r="H111" s="15">
        <v>6</v>
      </c>
      <c r="I111" s="15">
        <v>1</v>
      </c>
      <c r="J111" s="15">
        <v>8</v>
      </c>
      <c r="K111" s="15">
        <v>7</v>
      </c>
      <c r="L111" s="15">
        <v>9</v>
      </c>
      <c r="M111" s="15">
        <v>2</v>
      </c>
      <c r="N111" s="18">
        <v>4</v>
      </c>
      <c r="O111" s="49">
        <f>SUM(C111:N111)</f>
        <v>76</v>
      </c>
      <c r="P111" s="52">
        <f t="shared" si="101"/>
        <v>60800</v>
      </c>
      <c r="Q111" s="19"/>
      <c r="R111" s="27">
        <v>2</v>
      </c>
      <c r="S111" s="27">
        <v>2</v>
      </c>
      <c r="T111" s="27">
        <v>2</v>
      </c>
      <c r="U111" s="27">
        <v>2</v>
      </c>
      <c r="V111" s="27"/>
      <c r="W111" s="57">
        <v>2</v>
      </c>
      <c r="X111" s="57"/>
      <c r="Y111" s="57"/>
      <c r="Z111" s="57"/>
      <c r="AA111" s="57"/>
      <c r="AB111" s="27"/>
      <c r="AC111" s="49">
        <f t="shared" si="115"/>
        <v>10</v>
      </c>
      <c r="AD111" s="51">
        <f t="shared" si="116"/>
        <v>8000</v>
      </c>
      <c r="AE111" s="19"/>
      <c r="AF111" s="27"/>
      <c r="AG111" s="27"/>
      <c r="AH111" s="27"/>
      <c r="AI111" s="27"/>
      <c r="AJ111" s="27"/>
      <c r="AK111" s="57"/>
      <c r="AL111" s="57"/>
      <c r="AM111" s="57"/>
      <c r="AN111" s="57"/>
      <c r="AO111" s="57"/>
      <c r="AP111" s="27"/>
      <c r="AQ111" s="49">
        <f t="shared" si="117"/>
        <v>0</v>
      </c>
      <c r="AR111" s="51">
        <f t="shared" si="118"/>
        <v>0</v>
      </c>
      <c r="AS111" s="19"/>
      <c r="AT111" s="27"/>
      <c r="AU111" s="27"/>
      <c r="AV111" s="27"/>
      <c r="AW111" s="27"/>
      <c r="AX111" s="27"/>
      <c r="AY111" s="57"/>
      <c r="AZ111" s="57"/>
      <c r="BA111" s="57"/>
      <c r="BB111" s="57"/>
      <c r="BC111" s="57"/>
      <c r="BD111" s="27"/>
      <c r="BE111" s="49">
        <f t="shared" si="119"/>
        <v>0</v>
      </c>
      <c r="BF111" s="51">
        <f t="shared" si="120"/>
        <v>0</v>
      </c>
      <c r="BG111" s="217"/>
    </row>
    <row r="112" spans="1:59" x14ac:dyDescent="0.2">
      <c r="A112" s="47" t="s">
        <v>244</v>
      </c>
      <c r="B112" s="7" t="s">
        <v>57</v>
      </c>
      <c r="C112" s="48"/>
      <c r="D112" s="15"/>
      <c r="E112" s="15"/>
      <c r="F112" s="15"/>
      <c r="G112" s="15"/>
      <c r="H112" s="15"/>
      <c r="I112" s="15"/>
      <c r="J112" s="15"/>
      <c r="K112" s="15"/>
      <c r="L112" s="15"/>
      <c r="M112" s="15">
        <v>6</v>
      </c>
      <c r="N112" s="18">
        <v>5</v>
      </c>
      <c r="O112" s="49">
        <f>SUM(C112:N112)</f>
        <v>11</v>
      </c>
      <c r="P112" s="52">
        <f t="shared" si="101"/>
        <v>8800</v>
      </c>
      <c r="Q112" s="19">
        <v>3</v>
      </c>
      <c r="R112" s="27">
        <v>3</v>
      </c>
      <c r="S112" s="27">
        <v>2</v>
      </c>
      <c r="T112" s="27">
        <v>2</v>
      </c>
      <c r="U112" s="27">
        <v>4</v>
      </c>
      <c r="V112" s="27">
        <v>7</v>
      </c>
      <c r="W112" s="27">
        <v>4</v>
      </c>
      <c r="X112" s="27">
        <v>1</v>
      </c>
      <c r="Y112" s="27">
        <v>3</v>
      </c>
      <c r="Z112" s="27">
        <v>1</v>
      </c>
      <c r="AA112" s="27"/>
      <c r="AB112" s="27">
        <v>2</v>
      </c>
      <c r="AC112" s="49">
        <f t="shared" si="115"/>
        <v>32</v>
      </c>
      <c r="AD112" s="51">
        <f t="shared" si="116"/>
        <v>25600</v>
      </c>
      <c r="AE112" s="19">
        <v>1</v>
      </c>
      <c r="AF112" s="27">
        <v>2</v>
      </c>
      <c r="AG112" s="27">
        <v>1</v>
      </c>
      <c r="AH112" s="27">
        <v>3</v>
      </c>
      <c r="AI112" s="27">
        <v>1</v>
      </c>
      <c r="AJ112" s="27">
        <v>2</v>
      </c>
      <c r="AK112" s="27"/>
      <c r="AL112" s="27"/>
      <c r="AM112" s="27"/>
      <c r="AN112" s="27"/>
      <c r="AO112" s="27"/>
      <c r="AP112" s="27"/>
      <c r="AQ112" s="49">
        <f t="shared" si="117"/>
        <v>10</v>
      </c>
      <c r="AR112" s="51">
        <f t="shared" si="118"/>
        <v>8000</v>
      </c>
      <c r="AS112" s="19"/>
      <c r="AT112" s="27"/>
      <c r="AU112" s="27"/>
      <c r="AV112" s="27"/>
      <c r="AW112" s="27"/>
      <c r="AX112" s="27"/>
      <c r="AY112" s="27"/>
      <c r="AZ112" s="27"/>
      <c r="BA112" s="27"/>
      <c r="BB112" s="27"/>
      <c r="BC112" s="27"/>
      <c r="BD112" s="27"/>
      <c r="BE112" s="49">
        <f t="shared" si="119"/>
        <v>0</v>
      </c>
      <c r="BF112" s="51">
        <f t="shared" si="120"/>
        <v>0</v>
      </c>
      <c r="BG112" s="217"/>
    </row>
    <row r="113" spans="1:59" x14ac:dyDescent="0.2">
      <c r="A113" s="47" t="s">
        <v>268</v>
      </c>
      <c r="B113" s="7" t="s">
        <v>61</v>
      </c>
      <c r="C113" s="48"/>
      <c r="D113" s="15"/>
      <c r="E113" s="15"/>
      <c r="F113" s="15"/>
      <c r="G113" s="15"/>
      <c r="H113" s="15"/>
      <c r="I113" s="15"/>
      <c r="J113" s="15"/>
      <c r="K113" s="15"/>
      <c r="L113" s="15"/>
      <c r="M113" s="15"/>
      <c r="N113" s="18"/>
      <c r="O113" s="49">
        <v>0</v>
      </c>
      <c r="P113" s="52">
        <v>0</v>
      </c>
      <c r="Q113" s="19">
        <v>1</v>
      </c>
      <c r="R113" s="27"/>
      <c r="S113" s="27"/>
      <c r="T113" s="27"/>
      <c r="U113" s="27"/>
      <c r="V113" s="27"/>
      <c r="W113" s="27"/>
      <c r="X113" s="27">
        <v>1</v>
      </c>
      <c r="Y113" s="27"/>
      <c r="Z113" s="27"/>
      <c r="AA113" s="27"/>
      <c r="AB113" s="27">
        <v>2</v>
      </c>
      <c r="AC113" s="49">
        <f t="shared" si="115"/>
        <v>4</v>
      </c>
      <c r="AD113" s="51">
        <f t="shared" si="116"/>
        <v>3200</v>
      </c>
      <c r="AE113" s="19"/>
      <c r="AF113" s="27"/>
      <c r="AG113" s="27"/>
      <c r="AH113" s="27"/>
      <c r="AI113" s="27"/>
      <c r="AJ113" s="27"/>
      <c r="AK113" s="27"/>
      <c r="AL113" s="27"/>
      <c r="AM113" s="27"/>
      <c r="AN113" s="27"/>
      <c r="AO113" s="27"/>
      <c r="AP113" s="27"/>
      <c r="AQ113" s="49">
        <f t="shared" si="117"/>
        <v>0</v>
      </c>
      <c r="AR113" s="51">
        <f t="shared" si="118"/>
        <v>0</v>
      </c>
      <c r="AS113" s="19"/>
      <c r="AT113" s="27"/>
      <c r="AU113" s="27"/>
      <c r="AV113" s="27"/>
      <c r="AW113" s="27"/>
      <c r="AX113" s="27"/>
      <c r="AY113" s="27"/>
      <c r="AZ113" s="27"/>
      <c r="BA113" s="27"/>
      <c r="BB113" s="27"/>
      <c r="BC113" s="27"/>
      <c r="BD113" s="27"/>
      <c r="BE113" s="49">
        <f t="shared" si="119"/>
        <v>0</v>
      </c>
      <c r="BF113" s="51">
        <f t="shared" si="120"/>
        <v>0</v>
      </c>
      <c r="BG113" s="217"/>
    </row>
    <row r="114" spans="1:59" x14ac:dyDescent="0.2">
      <c r="A114" s="47" t="s">
        <v>216</v>
      </c>
      <c r="B114" s="7" t="s">
        <v>217</v>
      </c>
      <c r="C114" s="48"/>
      <c r="D114" s="15"/>
      <c r="E114" s="15"/>
      <c r="F114" s="15"/>
      <c r="G114" s="15"/>
      <c r="H114" s="15"/>
      <c r="I114" s="15"/>
      <c r="J114" s="15"/>
      <c r="K114" s="15"/>
      <c r="L114" s="15"/>
      <c r="M114" s="15"/>
      <c r="N114" s="18"/>
      <c r="O114" s="49">
        <v>0</v>
      </c>
      <c r="P114" s="52">
        <v>0</v>
      </c>
      <c r="Q114" s="19"/>
      <c r="R114" s="27"/>
      <c r="S114" s="27"/>
      <c r="T114" s="27"/>
      <c r="U114" s="27">
        <v>1</v>
      </c>
      <c r="V114" s="27"/>
      <c r="W114" s="27">
        <v>1</v>
      </c>
      <c r="X114" s="27"/>
      <c r="Y114" s="27"/>
      <c r="Z114" s="27"/>
      <c r="AA114" s="27"/>
      <c r="AB114" s="27"/>
      <c r="AC114" s="49">
        <f t="shared" si="115"/>
        <v>2</v>
      </c>
      <c r="AD114" s="51">
        <f t="shared" si="116"/>
        <v>1600</v>
      </c>
      <c r="AE114" s="19"/>
      <c r="AF114" s="27"/>
      <c r="AG114" s="27"/>
      <c r="AH114" s="27"/>
      <c r="AI114" s="27"/>
      <c r="AJ114" s="27"/>
      <c r="AK114" s="27"/>
      <c r="AL114" s="27"/>
      <c r="AM114" s="27"/>
      <c r="AN114" s="27"/>
      <c r="AO114" s="27"/>
      <c r="AP114" s="27"/>
      <c r="AQ114" s="49">
        <f t="shared" si="117"/>
        <v>0</v>
      </c>
      <c r="AR114" s="51">
        <f t="shared" si="118"/>
        <v>0</v>
      </c>
      <c r="AS114" s="19"/>
      <c r="AT114" s="27"/>
      <c r="AU114" s="27"/>
      <c r="AV114" s="27"/>
      <c r="AW114" s="27"/>
      <c r="AX114" s="27"/>
      <c r="AY114" s="27"/>
      <c r="AZ114" s="27"/>
      <c r="BA114" s="27"/>
      <c r="BB114" s="27"/>
      <c r="BC114" s="27"/>
      <c r="BD114" s="27"/>
      <c r="BE114" s="49">
        <f t="shared" si="119"/>
        <v>0</v>
      </c>
      <c r="BF114" s="51">
        <f t="shared" si="120"/>
        <v>0</v>
      </c>
      <c r="BG114" s="217"/>
    </row>
    <row r="115" spans="1:59" x14ac:dyDescent="0.2">
      <c r="A115" s="47" t="s">
        <v>330</v>
      </c>
      <c r="B115" s="7" t="s">
        <v>331</v>
      </c>
      <c r="C115" s="48"/>
      <c r="D115" s="15"/>
      <c r="E115" s="15"/>
      <c r="F115" s="15"/>
      <c r="G115" s="15"/>
      <c r="H115" s="15"/>
      <c r="I115" s="15"/>
      <c r="J115" s="15"/>
      <c r="K115" s="15"/>
      <c r="L115" s="15"/>
      <c r="M115" s="15"/>
      <c r="N115" s="18"/>
      <c r="O115" s="49">
        <v>0</v>
      </c>
      <c r="P115" s="52">
        <v>0</v>
      </c>
      <c r="Q115" s="19"/>
      <c r="R115" s="27"/>
      <c r="S115" s="27"/>
      <c r="T115" s="27"/>
      <c r="U115" s="27"/>
      <c r="V115" s="27"/>
      <c r="W115" s="27">
        <v>1</v>
      </c>
      <c r="X115" s="27">
        <v>2</v>
      </c>
      <c r="Y115" s="27"/>
      <c r="Z115" s="27"/>
      <c r="AA115" s="27"/>
      <c r="AB115" s="27"/>
      <c r="AC115" s="49">
        <f t="shared" si="115"/>
        <v>3</v>
      </c>
      <c r="AD115" s="51">
        <f t="shared" si="116"/>
        <v>2400</v>
      </c>
      <c r="AE115" s="19"/>
      <c r="AF115" s="27"/>
      <c r="AG115" s="27"/>
      <c r="AH115" s="27"/>
      <c r="AI115" s="27"/>
      <c r="AJ115" s="27"/>
      <c r="AK115" s="27"/>
      <c r="AL115" s="27"/>
      <c r="AM115" s="27"/>
      <c r="AN115" s="27"/>
      <c r="AO115" s="27"/>
      <c r="AP115" s="27"/>
      <c r="AQ115" s="49">
        <f t="shared" si="117"/>
        <v>0</v>
      </c>
      <c r="AR115" s="51">
        <f t="shared" si="118"/>
        <v>0</v>
      </c>
      <c r="AS115" s="19"/>
      <c r="AT115" s="27"/>
      <c r="AU115" s="27"/>
      <c r="AV115" s="27"/>
      <c r="AW115" s="27"/>
      <c r="AX115" s="27"/>
      <c r="AY115" s="27"/>
      <c r="AZ115" s="27"/>
      <c r="BA115" s="27"/>
      <c r="BB115" s="27"/>
      <c r="BC115" s="27"/>
      <c r="BD115" s="27"/>
      <c r="BE115" s="49">
        <f t="shared" si="119"/>
        <v>0</v>
      </c>
      <c r="BF115" s="51">
        <f t="shared" si="120"/>
        <v>0</v>
      </c>
      <c r="BG115" s="217"/>
    </row>
    <row r="116" spans="1:59" x14ac:dyDescent="0.2">
      <c r="A116" s="47" t="s">
        <v>329</v>
      </c>
      <c r="B116" s="7" t="s">
        <v>456</v>
      </c>
      <c r="C116" s="48"/>
      <c r="D116" s="15"/>
      <c r="E116" s="15"/>
      <c r="F116" s="15"/>
      <c r="G116" s="15"/>
      <c r="H116" s="15"/>
      <c r="I116" s="15"/>
      <c r="J116" s="15"/>
      <c r="K116" s="15"/>
      <c r="L116" s="15"/>
      <c r="M116" s="15"/>
      <c r="N116" s="18"/>
      <c r="O116" s="49">
        <v>0</v>
      </c>
      <c r="P116" s="52">
        <v>0</v>
      </c>
      <c r="Q116" s="19"/>
      <c r="R116" s="27"/>
      <c r="S116" s="27"/>
      <c r="T116" s="27"/>
      <c r="U116" s="27"/>
      <c r="V116" s="27"/>
      <c r="W116" s="27"/>
      <c r="X116" s="27">
        <v>1</v>
      </c>
      <c r="Y116" s="27"/>
      <c r="Z116" s="27"/>
      <c r="AA116" s="27"/>
      <c r="AB116" s="27"/>
      <c r="AC116" s="49">
        <f t="shared" si="115"/>
        <v>1</v>
      </c>
      <c r="AD116" s="51">
        <f t="shared" si="116"/>
        <v>800</v>
      </c>
      <c r="AE116" s="19"/>
      <c r="AF116" s="27"/>
      <c r="AG116" s="27">
        <v>1</v>
      </c>
      <c r="AH116" s="27"/>
      <c r="AI116" s="27"/>
      <c r="AJ116" s="27"/>
      <c r="AK116" s="27"/>
      <c r="AL116" s="27"/>
      <c r="AM116" s="27"/>
      <c r="AN116" s="27"/>
      <c r="AO116" s="27"/>
      <c r="AP116" s="27"/>
      <c r="AQ116" s="49">
        <f t="shared" si="117"/>
        <v>1</v>
      </c>
      <c r="AR116" s="51">
        <f t="shared" si="118"/>
        <v>800</v>
      </c>
      <c r="AS116" s="19"/>
      <c r="AT116" s="27"/>
      <c r="AU116" s="27"/>
      <c r="AV116" s="27"/>
      <c r="AW116" s="27"/>
      <c r="AX116" s="27"/>
      <c r="AY116" s="27"/>
      <c r="AZ116" s="27"/>
      <c r="BA116" s="27"/>
      <c r="BB116" s="27"/>
      <c r="BC116" s="27"/>
      <c r="BD116" s="27"/>
      <c r="BE116" s="49">
        <f t="shared" si="119"/>
        <v>0</v>
      </c>
      <c r="BF116" s="51">
        <f t="shared" si="120"/>
        <v>0</v>
      </c>
      <c r="BG116" s="217"/>
    </row>
    <row r="117" spans="1:59" x14ac:dyDescent="0.2">
      <c r="A117" s="47" t="s">
        <v>372</v>
      </c>
      <c r="B117" s="7" t="s">
        <v>347</v>
      </c>
      <c r="C117" s="48"/>
      <c r="D117" s="15"/>
      <c r="E117" s="15"/>
      <c r="F117" s="15"/>
      <c r="G117" s="15"/>
      <c r="H117" s="15"/>
      <c r="I117" s="15"/>
      <c r="J117" s="15"/>
      <c r="K117" s="15"/>
      <c r="L117" s="15"/>
      <c r="M117" s="15"/>
      <c r="N117" s="18"/>
      <c r="O117" s="49">
        <v>0</v>
      </c>
      <c r="P117" s="52">
        <v>0</v>
      </c>
      <c r="Q117" s="19"/>
      <c r="R117" s="27"/>
      <c r="S117" s="27"/>
      <c r="T117" s="27"/>
      <c r="U117" s="27"/>
      <c r="V117" s="27"/>
      <c r="W117" s="27"/>
      <c r="X117" s="27"/>
      <c r="Y117" s="27">
        <v>3</v>
      </c>
      <c r="Z117" s="27">
        <v>1</v>
      </c>
      <c r="AA117" s="27"/>
      <c r="AB117" s="27"/>
      <c r="AC117" s="49">
        <f>SUM(Q117:AB117)</f>
        <v>4</v>
      </c>
      <c r="AD117" s="51">
        <f t="shared" si="116"/>
        <v>3200</v>
      </c>
      <c r="AE117" s="19"/>
      <c r="AF117" s="27"/>
      <c r="AG117" s="27"/>
      <c r="AH117" s="27"/>
      <c r="AI117" s="27"/>
      <c r="AJ117" s="27"/>
      <c r="AK117" s="27"/>
      <c r="AL117" s="27"/>
      <c r="AM117" s="27"/>
      <c r="AN117" s="27"/>
      <c r="AO117" s="27"/>
      <c r="AP117" s="27"/>
      <c r="AQ117" s="49">
        <f t="shared" si="117"/>
        <v>0</v>
      </c>
      <c r="AR117" s="51">
        <f t="shared" si="118"/>
        <v>0</v>
      </c>
      <c r="AS117" s="19"/>
      <c r="AT117" s="27"/>
      <c r="AU117" s="27"/>
      <c r="AV117" s="27"/>
      <c r="AW117" s="27"/>
      <c r="AX117" s="27"/>
      <c r="AY117" s="27"/>
      <c r="AZ117" s="27"/>
      <c r="BA117" s="27"/>
      <c r="BB117" s="27"/>
      <c r="BC117" s="27"/>
      <c r="BD117" s="27"/>
      <c r="BE117" s="49">
        <f t="shared" si="119"/>
        <v>0</v>
      </c>
      <c r="BF117" s="51">
        <f t="shared" si="120"/>
        <v>0</v>
      </c>
      <c r="BG117" s="217"/>
    </row>
    <row r="118" spans="1:59" x14ac:dyDescent="0.2">
      <c r="A118" s="47" t="s">
        <v>514</v>
      </c>
      <c r="B118" s="7" t="s">
        <v>61</v>
      </c>
      <c r="C118" s="48"/>
      <c r="D118" s="15"/>
      <c r="E118" s="15"/>
      <c r="F118" s="15"/>
      <c r="G118" s="15"/>
      <c r="H118" s="15"/>
      <c r="I118" s="15"/>
      <c r="J118" s="15"/>
      <c r="K118" s="15"/>
      <c r="L118" s="15"/>
      <c r="M118" s="15"/>
      <c r="N118" s="18"/>
      <c r="O118" s="49">
        <v>0</v>
      </c>
      <c r="P118" s="52">
        <v>0</v>
      </c>
      <c r="Q118" s="19"/>
      <c r="R118" s="27"/>
      <c r="S118" s="27"/>
      <c r="T118" s="27"/>
      <c r="U118" s="27"/>
      <c r="V118" s="27"/>
      <c r="W118" s="27"/>
      <c r="X118" s="27"/>
      <c r="Y118" s="27"/>
      <c r="Z118" s="27"/>
      <c r="AA118" s="27"/>
      <c r="AB118" s="27"/>
      <c r="AC118" s="49">
        <f t="shared" si="115"/>
        <v>0</v>
      </c>
      <c r="AD118" s="51">
        <f t="shared" si="116"/>
        <v>0</v>
      </c>
      <c r="AE118" s="19"/>
      <c r="AF118" s="27"/>
      <c r="AG118" s="27"/>
      <c r="AH118" s="27"/>
      <c r="AI118" s="27"/>
      <c r="AJ118" s="27"/>
      <c r="AK118" s="27"/>
      <c r="AL118" s="27"/>
      <c r="AM118" s="27"/>
      <c r="AN118" s="27"/>
      <c r="AO118" s="57">
        <v>6</v>
      </c>
      <c r="AP118" s="57">
        <v>3</v>
      </c>
      <c r="AQ118" s="49">
        <f t="shared" si="117"/>
        <v>9</v>
      </c>
      <c r="AR118" s="51">
        <f t="shared" si="118"/>
        <v>7200</v>
      </c>
      <c r="AS118" s="19">
        <v>6</v>
      </c>
      <c r="AT118" s="27">
        <v>7</v>
      </c>
      <c r="AU118" s="27">
        <v>3</v>
      </c>
      <c r="AV118" s="27">
        <v>4</v>
      </c>
      <c r="AW118" s="27">
        <v>3</v>
      </c>
      <c r="AX118" s="27">
        <v>3</v>
      </c>
      <c r="AY118" s="27">
        <v>2</v>
      </c>
      <c r="AZ118" s="27"/>
      <c r="BA118" s="27"/>
      <c r="BB118" s="27"/>
      <c r="BC118" s="57"/>
      <c r="BD118" s="57"/>
      <c r="BE118" s="49">
        <f t="shared" si="119"/>
        <v>28</v>
      </c>
      <c r="BF118" s="51">
        <f t="shared" si="120"/>
        <v>22400</v>
      </c>
      <c r="BG118" s="217"/>
    </row>
    <row r="119" spans="1:59" x14ac:dyDescent="0.2">
      <c r="A119" s="47" t="s">
        <v>424</v>
      </c>
      <c r="B119" s="7" t="s">
        <v>425</v>
      </c>
      <c r="C119" s="48"/>
      <c r="D119" s="15"/>
      <c r="E119" s="15"/>
      <c r="F119" s="15"/>
      <c r="G119" s="15"/>
      <c r="H119" s="15"/>
      <c r="I119" s="15"/>
      <c r="J119" s="15"/>
      <c r="K119" s="15"/>
      <c r="L119" s="15"/>
      <c r="M119" s="15"/>
      <c r="N119" s="18"/>
      <c r="O119" s="49">
        <v>0</v>
      </c>
      <c r="P119" s="52">
        <v>0</v>
      </c>
      <c r="Q119" s="19"/>
      <c r="R119" s="27"/>
      <c r="S119" s="27"/>
      <c r="T119" s="27"/>
      <c r="U119" s="27"/>
      <c r="V119" s="27"/>
      <c r="W119" s="27"/>
      <c r="X119" s="27"/>
      <c r="Y119" s="27"/>
      <c r="Z119" s="27"/>
      <c r="AA119" s="27"/>
      <c r="AB119" s="27"/>
      <c r="AC119" s="49">
        <f t="shared" si="115"/>
        <v>0</v>
      </c>
      <c r="AD119" s="51">
        <f t="shared" si="116"/>
        <v>0</v>
      </c>
      <c r="AE119" s="19"/>
      <c r="AF119" s="27"/>
      <c r="AG119" s="27"/>
      <c r="AH119" s="57">
        <v>2</v>
      </c>
      <c r="AI119" s="27"/>
      <c r="AJ119" s="27"/>
      <c r="AK119" s="27"/>
      <c r="AL119" s="27"/>
      <c r="AM119" s="27"/>
      <c r="AN119" s="27"/>
      <c r="AO119" s="27"/>
      <c r="AP119" s="27"/>
      <c r="AQ119" s="49">
        <f t="shared" si="117"/>
        <v>2</v>
      </c>
      <c r="AR119" s="51">
        <f t="shared" si="118"/>
        <v>1600</v>
      </c>
      <c r="AS119" s="19"/>
      <c r="AT119" s="27"/>
      <c r="AU119" s="27"/>
      <c r="AV119" s="57"/>
      <c r="AW119" s="27"/>
      <c r="AX119" s="27"/>
      <c r="AY119" s="27"/>
      <c r="AZ119" s="27"/>
      <c r="BA119" s="27"/>
      <c r="BB119" s="27"/>
      <c r="BC119" s="27"/>
      <c r="BD119" s="27"/>
      <c r="BE119" s="49">
        <f t="shared" si="119"/>
        <v>0</v>
      </c>
      <c r="BF119" s="51">
        <f t="shared" si="120"/>
        <v>0</v>
      </c>
      <c r="BG119" s="217"/>
    </row>
    <row r="120" spans="1:59" x14ac:dyDescent="0.2">
      <c r="A120" s="47" t="s">
        <v>463</v>
      </c>
      <c r="B120" s="7" t="s">
        <v>464</v>
      </c>
      <c r="C120" s="48"/>
      <c r="D120" s="15"/>
      <c r="E120" s="15"/>
      <c r="F120" s="15"/>
      <c r="G120" s="15"/>
      <c r="H120" s="15"/>
      <c r="I120" s="15"/>
      <c r="J120" s="15"/>
      <c r="K120" s="15"/>
      <c r="L120" s="15"/>
      <c r="M120" s="15"/>
      <c r="N120" s="18"/>
      <c r="O120" s="49">
        <v>0</v>
      </c>
      <c r="P120" s="52">
        <v>0</v>
      </c>
      <c r="Q120" s="19"/>
      <c r="R120" s="27"/>
      <c r="S120" s="27"/>
      <c r="T120" s="27"/>
      <c r="U120" s="27"/>
      <c r="V120" s="27"/>
      <c r="W120" s="27"/>
      <c r="X120" s="27"/>
      <c r="Y120" s="27"/>
      <c r="Z120" s="27"/>
      <c r="AA120" s="27"/>
      <c r="AB120" s="27"/>
      <c r="AC120" s="49">
        <f t="shared" si="115"/>
        <v>0</v>
      </c>
      <c r="AD120" s="51">
        <f t="shared" si="116"/>
        <v>0</v>
      </c>
      <c r="AE120" s="19"/>
      <c r="AF120" s="27"/>
      <c r="AG120" s="27"/>
      <c r="AH120" s="57"/>
      <c r="AI120" s="27"/>
      <c r="AJ120" s="27"/>
      <c r="AK120" s="27">
        <v>2</v>
      </c>
      <c r="AL120" s="27"/>
      <c r="AM120" s="27">
        <v>1</v>
      </c>
      <c r="AN120" s="27"/>
      <c r="AO120" s="27"/>
      <c r="AP120" s="27">
        <v>3</v>
      </c>
      <c r="AQ120" s="49">
        <f t="shared" si="117"/>
        <v>6</v>
      </c>
      <c r="AR120" s="51">
        <f t="shared" si="118"/>
        <v>4800</v>
      </c>
      <c r="AS120" s="19">
        <v>1</v>
      </c>
      <c r="AT120" s="27">
        <v>2</v>
      </c>
      <c r="AU120" s="27">
        <v>2</v>
      </c>
      <c r="AV120" s="25">
        <v>3</v>
      </c>
      <c r="AW120" s="27">
        <v>6</v>
      </c>
      <c r="AX120" s="27">
        <v>1</v>
      </c>
      <c r="AY120" s="27">
        <v>4</v>
      </c>
      <c r="AZ120" s="27"/>
      <c r="BA120" s="27"/>
      <c r="BB120" s="27"/>
      <c r="BC120" s="27"/>
      <c r="BD120" s="27"/>
      <c r="BE120" s="49">
        <f t="shared" si="119"/>
        <v>19</v>
      </c>
      <c r="BF120" s="51">
        <f t="shared" si="120"/>
        <v>15200</v>
      </c>
      <c r="BG120" s="217"/>
    </row>
    <row r="121" spans="1:59" x14ac:dyDescent="0.2">
      <c r="A121" s="66" t="s">
        <v>462</v>
      </c>
      <c r="B121" s="7" t="s">
        <v>425</v>
      </c>
      <c r="C121" s="48"/>
      <c r="D121" s="15"/>
      <c r="E121" s="15"/>
      <c r="F121" s="15"/>
      <c r="G121" s="15"/>
      <c r="H121" s="15"/>
      <c r="I121" s="15"/>
      <c r="J121" s="15"/>
      <c r="K121" s="15"/>
      <c r="L121" s="15"/>
      <c r="M121" s="15"/>
      <c r="N121" s="18"/>
      <c r="O121" s="49">
        <v>0</v>
      </c>
      <c r="P121" s="52">
        <v>0</v>
      </c>
      <c r="Q121" s="19"/>
      <c r="R121" s="27"/>
      <c r="S121" s="27"/>
      <c r="T121" s="27"/>
      <c r="U121" s="27"/>
      <c r="V121" s="27"/>
      <c r="W121" s="27"/>
      <c r="X121" s="27"/>
      <c r="Y121" s="27"/>
      <c r="Z121" s="27"/>
      <c r="AA121" s="27"/>
      <c r="AB121" s="27"/>
      <c r="AC121" s="49">
        <f t="shared" si="115"/>
        <v>0</v>
      </c>
      <c r="AD121" s="51">
        <f t="shared" si="116"/>
        <v>0</v>
      </c>
      <c r="AE121" s="19"/>
      <c r="AF121" s="27"/>
      <c r="AG121" s="27"/>
      <c r="AH121" s="57"/>
      <c r="AI121" s="27"/>
      <c r="AJ121" s="27"/>
      <c r="AK121" s="57">
        <v>1</v>
      </c>
      <c r="AL121" s="57">
        <v>1</v>
      </c>
      <c r="AM121" s="57">
        <v>4</v>
      </c>
      <c r="AN121" s="57">
        <v>1</v>
      </c>
      <c r="AO121" s="57">
        <v>3</v>
      </c>
      <c r="AP121" s="27"/>
      <c r="AQ121" s="49">
        <f t="shared" si="117"/>
        <v>10</v>
      </c>
      <c r="AR121" s="51">
        <f t="shared" si="118"/>
        <v>8000</v>
      </c>
      <c r="AS121" s="19"/>
      <c r="AT121" s="27">
        <v>2</v>
      </c>
      <c r="AU121" s="27"/>
      <c r="AV121" s="57">
        <v>1</v>
      </c>
      <c r="AW121" s="27"/>
      <c r="AX121" s="27">
        <v>3</v>
      </c>
      <c r="AY121" s="25">
        <v>2</v>
      </c>
      <c r="AZ121" s="57"/>
      <c r="BA121" s="57"/>
      <c r="BB121" s="57"/>
      <c r="BC121" s="57"/>
      <c r="BD121" s="27"/>
      <c r="BE121" s="49">
        <f t="shared" si="119"/>
        <v>8</v>
      </c>
      <c r="BF121" s="51">
        <f t="shared" si="120"/>
        <v>6400</v>
      </c>
      <c r="BG121" s="217"/>
    </row>
    <row r="122" spans="1:59" x14ac:dyDescent="0.2">
      <c r="A122" s="66" t="s">
        <v>549</v>
      </c>
      <c r="B122" s="7" t="s">
        <v>550</v>
      </c>
      <c r="C122" s="48"/>
      <c r="D122" s="15"/>
      <c r="E122" s="15"/>
      <c r="F122" s="15"/>
      <c r="G122" s="15"/>
      <c r="H122" s="15"/>
      <c r="I122" s="15"/>
      <c r="J122" s="15"/>
      <c r="K122" s="15"/>
      <c r="L122" s="15"/>
      <c r="M122" s="15"/>
      <c r="N122" s="18"/>
      <c r="O122" s="49">
        <v>0</v>
      </c>
      <c r="P122" s="52">
        <v>0</v>
      </c>
      <c r="Q122" s="19"/>
      <c r="R122" s="27"/>
      <c r="S122" s="27"/>
      <c r="T122" s="27"/>
      <c r="U122" s="27"/>
      <c r="V122" s="27"/>
      <c r="W122" s="27"/>
      <c r="X122" s="27"/>
      <c r="Y122" s="27"/>
      <c r="Z122" s="27"/>
      <c r="AA122" s="27"/>
      <c r="AB122" s="27"/>
      <c r="AC122" s="49">
        <f t="shared" si="115"/>
        <v>0</v>
      </c>
      <c r="AD122" s="51">
        <f t="shared" si="116"/>
        <v>0</v>
      </c>
      <c r="AE122" s="19"/>
      <c r="AF122" s="27"/>
      <c r="AG122" s="27"/>
      <c r="AH122" s="57"/>
      <c r="AI122" s="27"/>
      <c r="AJ122" s="27"/>
      <c r="AK122" s="57"/>
      <c r="AL122" s="57"/>
      <c r="AM122" s="57"/>
      <c r="AN122" s="57"/>
      <c r="AO122" s="57"/>
      <c r="AP122" s="27">
        <v>3</v>
      </c>
      <c r="AQ122" s="49">
        <f t="shared" si="117"/>
        <v>3</v>
      </c>
      <c r="AR122" s="51">
        <f t="shared" si="118"/>
        <v>2400</v>
      </c>
      <c r="AS122" s="19"/>
      <c r="AT122" s="27"/>
      <c r="AU122" s="27"/>
      <c r="AV122" s="57"/>
      <c r="AW122" s="27"/>
      <c r="AX122" s="27"/>
      <c r="AY122" s="57"/>
      <c r="AZ122" s="57"/>
      <c r="BA122" s="57"/>
      <c r="BB122" s="57"/>
      <c r="BC122" s="57"/>
      <c r="BD122" s="27"/>
      <c r="BE122" s="49">
        <f t="shared" si="119"/>
        <v>0</v>
      </c>
      <c r="BF122" s="51">
        <f t="shared" si="120"/>
        <v>0</v>
      </c>
      <c r="BG122" s="217"/>
    </row>
    <row r="123" spans="1:59" x14ac:dyDescent="0.2">
      <c r="A123" s="47" t="s">
        <v>371</v>
      </c>
      <c r="B123" s="7" t="s">
        <v>59</v>
      </c>
      <c r="C123" s="48"/>
      <c r="D123" s="15"/>
      <c r="E123" s="15"/>
      <c r="F123" s="15"/>
      <c r="G123" s="15"/>
      <c r="H123" s="15"/>
      <c r="I123" s="15"/>
      <c r="J123" s="15"/>
      <c r="K123" s="15"/>
      <c r="L123" s="15"/>
      <c r="M123" s="15"/>
      <c r="N123" s="18"/>
      <c r="O123" s="49">
        <v>0</v>
      </c>
      <c r="P123" s="52">
        <v>0</v>
      </c>
      <c r="Q123" s="19"/>
      <c r="R123" s="27"/>
      <c r="S123" s="27"/>
      <c r="T123" s="27"/>
      <c r="U123" s="27"/>
      <c r="V123" s="27"/>
      <c r="W123" s="27"/>
      <c r="X123" s="27"/>
      <c r="Y123" s="27"/>
      <c r="Z123" s="27"/>
      <c r="AA123" s="27"/>
      <c r="AB123" s="57">
        <v>8</v>
      </c>
      <c r="AC123" s="49">
        <f t="shared" si="115"/>
        <v>8</v>
      </c>
      <c r="AD123" s="51">
        <f t="shared" si="116"/>
        <v>6400</v>
      </c>
      <c r="AE123" s="19">
        <v>2</v>
      </c>
      <c r="AF123" s="27">
        <v>2</v>
      </c>
      <c r="AG123" s="27">
        <v>4</v>
      </c>
      <c r="AH123" s="27">
        <v>1</v>
      </c>
      <c r="AI123" s="27"/>
      <c r="AJ123" s="27"/>
      <c r="AK123" s="27"/>
      <c r="AL123" s="27"/>
      <c r="AM123" s="27"/>
      <c r="AN123" s="27"/>
      <c r="AO123" s="27"/>
      <c r="AP123" s="57"/>
      <c r="AQ123" s="49">
        <f>SUM(AE123:AP123)</f>
        <v>9</v>
      </c>
      <c r="AR123" s="51">
        <f t="shared" si="118"/>
        <v>7200</v>
      </c>
      <c r="AS123" s="19"/>
      <c r="AT123" s="27"/>
      <c r="AU123" s="27"/>
      <c r="AV123" s="27"/>
      <c r="AW123" s="27"/>
      <c r="AX123" s="27"/>
      <c r="AY123" s="27"/>
      <c r="AZ123" s="27"/>
      <c r="BA123" s="27"/>
      <c r="BB123" s="27"/>
      <c r="BC123" s="27"/>
      <c r="BD123" s="57"/>
      <c r="BE123" s="49">
        <f>SUM(AS123:BD123)</f>
        <v>0</v>
      </c>
      <c r="BF123" s="51">
        <f t="shared" si="120"/>
        <v>0</v>
      </c>
      <c r="BG123" s="217"/>
    </row>
    <row r="124" spans="1:59" x14ac:dyDescent="0.2">
      <c r="C124" s="56">
        <f t="shared" ref="C124:M124" si="121">SUM(C107:C123)</f>
        <v>14</v>
      </c>
      <c r="D124" s="56">
        <f t="shared" si="121"/>
        <v>7</v>
      </c>
      <c r="E124" s="56">
        <f t="shared" si="121"/>
        <v>13</v>
      </c>
      <c r="F124" s="56">
        <f t="shared" si="121"/>
        <v>8</v>
      </c>
      <c r="G124" s="56">
        <f t="shared" si="121"/>
        <v>12</v>
      </c>
      <c r="H124" s="56">
        <f t="shared" si="121"/>
        <v>7</v>
      </c>
      <c r="I124" s="56">
        <f t="shared" si="121"/>
        <v>4</v>
      </c>
      <c r="J124" s="56">
        <f t="shared" si="121"/>
        <v>9</v>
      </c>
      <c r="K124" s="56">
        <f t="shared" si="121"/>
        <v>10</v>
      </c>
      <c r="L124" s="56">
        <f t="shared" si="121"/>
        <v>12</v>
      </c>
      <c r="M124" s="56">
        <f t="shared" si="121"/>
        <v>11</v>
      </c>
      <c r="N124" s="56">
        <f>SUM(N107:N123)</f>
        <v>11</v>
      </c>
      <c r="O124" s="54">
        <f>SUM(O107:O123)</f>
        <v>118</v>
      </c>
      <c r="P124" s="55">
        <f>SUM(P107:P123)</f>
        <v>94400</v>
      </c>
      <c r="Q124" s="56">
        <f t="shared" ref="Q124:AA124" si="122">SUM(Q107:Q123)</f>
        <v>8</v>
      </c>
      <c r="R124" s="56">
        <f t="shared" si="122"/>
        <v>8</v>
      </c>
      <c r="S124" s="56">
        <f t="shared" si="122"/>
        <v>4</v>
      </c>
      <c r="T124" s="56">
        <f t="shared" si="122"/>
        <v>5</v>
      </c>
      <c r="U124" s="56">
        <f t="shared" si="122"/>
        <v>9</v>
      </c>
      <c r="V124" s="56">
        <f t="shared" si="122"/>
        <v>8</v>
      </c>
      <c r="W124" s="56">
        <f t="shared" si="122"/>
        <v>8</v>
      </c>
      <c r="X124" s="56">
        <f t="shared" si="122"/>
        <v>6</v>
      </c>
      <c r="Y124" s="56">
        <f t="shared" si="122"/>
        <v>6</v>
      </c>
      <c r="Z124" s="56">
        <f t="shared" si="122"/>
        <v>4</v>
      </c>
      <c r="AA124" s="56">
        <f t="shared" si="122"/>
        <v>0</v>
      </c>
      <c r="AB124" s="56">
        <f>SUM(AB107:AB123)</f>
        <v>12</v>
      </c>
      <c r="AC124" s="1">
        <f>SUM(AC107:AC123)</f>
        <v>78</v>
      </c>
      <c r="AD124" s="3">
        <f>SUM(AD107:AD123)</f>
        <v>62400</v>
      </c>
      <c r="AE124" s="56">
        <f t="shared" ref="AE124:AO124" si="123">SUM(AE107:AE123)</f>
        <v>3</v>
      </c>
      <c r="AF124" s="56">
        <f t="shared" si="123"/>
        <v>4</v>
      </c>
      <c r="AG124" s="56">
        <f>SUM(AG107:AG123)</f>
        <v>6</v>
      </c>
      <c r="AH124" s="56">
        <f t="shared" si="123"/>
        <v>6</v>
      </c>
      <c r="AI124" s="56">
        <f t="shared" si="123"/>
        <v>1</v>
      </c>
      <c r="AJ124" s="56">
        <f t="shared" si="123"/>
        <v>2</v>
      </c>
      <c r="AK124" s="56">
        <f t="shared" si="123"/>
        <v>3</v>
      </c>
      <c r="AL124" s="56">
        <f t="shared" si="123"/>
        <v>1</v>
      </c>
      <c r="AM124" s="56">
        <f t="shared" si="123"/>
        <v>5</v>
      </c>
      <c r="AN124" s="56">
        <f t="shared" si="123"/>
        <v>1</v>
      </c>
      <c r="AO124" s="56">
        <f t="shared" si="123"/>
        <v>9</v>
      </c>
      <c r="AP124" s="56">
        <f>SUM(AP107:AP123)</f>
        <v>9</v>
      </c>
      <c r="AQ124" s="1">
        <f>SUM(AQ107:AQ123)</f>
        <v>50</v>
      </c>
      <c r="AR124" s="3">
        <f>SUM(AR107:AR123)</f>
        <v>40000</v>
      </c>
      <c r="AS124" s="56">
        <f t="shared" ref="AS124:AT124" si="124">SUM(AS107:AS123)</f>
        <v>7</v>
      </c>
      <c r="AT124" s="56">
        <f t="shared" si="124"/>
        <v>11</v>
      </c>
      <c r="AU124" s="56">
        <f>SUM(AU107:AU123)</f>
        <v>5</v>
      </c>
      <c r="AV124" s="56">
        <f t="shared" ref="AV124:BC124" si="125">SUM(AV107:AV123)</f>
        <v>8</v>
      </c>
      <c r="AW124" s="56">
        <f t="shared" si="125"/>
        <v>9</v>
      </c>
      <c r="AX124" s="56">
        <f t="shared" si="125"/>
        <v>7</v>
      </c>
      <c r="AY124" s="56">
        <f t="shared" si="125"/>
        <v>8</v>
      </c>
      <c r="AZ124" s="56">
        <f t="shared" si="125"/>
        <v>0</v>
      </c>
      <c r="BA124" s="56">
        <f t="shared" si="125"/>
        <v>0</v>
      </c>
      <c r="BB124" s="56">
        <f t="shared" si="125"/>
        <v>0</v>
      </c>
      <c r="BC124" s="56">
        <f t="shared" si="125"/>
        <v>0</v>
      </c>
      <c r="BD124" s="56">
        <f>SUM(BD107:BD123)</f>
        <v>0</v>
      </c>
      <c r="BE124" s="1">
        <f>SUM(BE107:BE123)</f>
        <v>55</v>
      </c>
      <c r="BF124" s="3">
        <f>SUM(BF107:BF123)</f>
        <v>44000</v>
      </c>
      <c r="BG124" s="217">
        <f>SUM(BF124,AR124,AD124,P124)</f>
        <v>240800</v>
      </c>
    </row>
    <row r="125" spans="1:59" x14ac:dyDescent="0.2">
      <c r="A125" s="5" t="s">
        <v>66</v>
      </c>
      <c r="B125" s="2"/>
      <c r="C125" s="58"/>
      <c r="D125" s="29"/>
      <c r="E125" s="29"/>
      <c r="F125" s="29"/>
      <c r="G125" s="29"/>
      <c r="H125" s="29"/>
      <c r="I125" s="29"/>
      <c r="J125" s="43"/>
      <c r="K125" s="43"/>
      <c r="L125" s="43"/>
      <c r="M125" s="43"/>
      <c r="N125" s="43"/>
      <c r="O125" s="44"/>
      <c r="P125" s="67"/>
      <c r="Q125" s="19"/>
      <c r="R125" s="27"/>
      <c r="S125" s="27"/>
      <c r="T125" s="27"/>
      <c r="U125" s="27"/>
      <c r="V125" s="27"/>
      <c r="W125" s="27"/>
      <c r="X125" s="27"/>
      <c r="Y125" s="27"/>
      <c r="Z125" s="27"/>
      <c r="AA125" s="27"/>
      <c r="AB125" s="27"/>
      <c r="AC125" s="27"/>
      <c r="AD125" s="73"/>
      <c r="AE125" s="19"/>
      <c r="AF125" s="27"/>
      <c r="AG125" s="27"/>
      <c r="AH125" s="27"/>
      <c r="AI125" s="27"/>
      <c r="AJ125" s="27"/>
      <c r="AK125" s="27"/>
      <c r="AL125" s="27"/>
      <c r="AM125" s="27"/>
      <c r="AN125" s="27"/>
      <c r="AO125" s="27"/>
      <c r="AP125" s="27"/>
      <c r="AQ125" s="27"/>
      <c r="AR125" s="73"/>
      <c r="AS125" s="19"/>
      <c r="AT125" s="27"/>
      <c r="AU125" s="27"/>
      <c r="AV125" s="27"/>
      <c r="AW125" s="27"/>
      <c r="AX125" s="27"/>
      <c r="AY125" s="27"/>
      <c r="AZ125" s="27"/>
      <c r="BA125" s="27"/>
      <c r="BB125" s="27"/>
      <c r="BC125" s="27"/>
      <c r="BD125" s="27"/>
      <c r="BE125" s="27"/>
      <c r="BF125" s="73"/>
      <c r="BG125" s="217"/>
    </row>
    <row r="126" spans="1:59" x14ac:dyDescent="0.2">
      <c r="A126" s="47" t="s">
        <v>63</v>
      </c>
      <c r="B126" s="61" t="s">
        <v>386</v>
      </c>
      <c r="C126" s="48">
        <v>12</v>
      </c>
      <c r="D126" s="15">
        <v>8</v>
      </c>
      <c r="E126" s="15">
        <v>10</v>
      </c>
      <c r="F126" s="15">
        <v>7</v>
      </c>
      <c r="G126" s="15">
        <v>9</v>
      </c>
      <c r="H126" s="15">
        <v>5</v>
      </c>
      <c r="I126" s="15">
        <v>2</v>
      </c>
      <c r="J126" s="15">
        <v>4</v>
      </c>
      <c r="K126" s="15">
        <v>8</v>
      </c>
      <c r="L126" s="15">
        <v>5</v>
      </c>
      <c r="M126" s="15">
        <v>5</v>
      </c>
      <c r="N126" s="18">
        <v>5</v>
      </c>
      <c r="O126" s="49">
        <f>SUM(C126:N126)</f>
        <v>80</v>
      </c>
      <c r="P126" s="52">
        <f t="shared" si="101"/>
        <v>64000</v>
      </c>
      <c r="Q126" s="33">
        <v>5</v>
      </c>
      <c r="R126" s="31">
        <v>4</v>
      </c>
      <c r="S126" s="31">
        <v>3</v>
      </c>
      <c r="T126" s="31"/>
      <c r="U126" s="31">
        <v>5</v>
      </c>
      <c r="V126" s="31">
        <v>1</v>
      </c>
      <c r="W126" s="31">
        <v>1</v>
      </c>
      <c r="X126" s="31">
        <v>1</v>
      </c>
      <c r="Y126" s="31">
        <v>1</v>
      </c>
      <c r="Z126" s="31">
        <v>3</v>
      </c>
      <c r="AA126" s="31"/>
      <c r="AB126" s="31">
        <v>1</v>
      </c>
      <c r="AC126" s="69">
        <f>SUM(Q126:AB126)</f>
        <v>25</v>
      </c>
      <c r="AD126" s="70">
        <f t="shared" ref="AD126:AD128" si="126">SUM(AC126)*800</f>
        <v>20000</v>
      </c>
      <c r="AE126" s="33" t="s">
        <v>402</v>
      </c>
      <c r="AF126" s="31"/>
      <c r="AG126" s="31"/>
      <c r="AH126" s="31"/>
      <c r="AI126" s="31"/>
      <c r="AJ126" s="31"/>
      <c r="AK126" s="31"/>
      <c r="AL126" s="31"/>
      <c r="AM126" s="31"/>
      <c r="AN126" s="31"/>
      <c r="AO126" s="31"/>
      <c r="AP126" s="31"/>
      <c r="AQ126" s="69">
        <f>SUM(AE126:AP126)</f>
        <v>0</v>
      </c>
      <c r="AR126" s="70">
        <f t="shared" ref="AR126:AR128" si="127">SUM(AQ126)*800</f>
        <v>0</v>
      </c>
      <c r="AS126" s="33"/>
      <c r="AT126" s="31"/>
      <c r="AU126" s="31"/>
      <c r="AV126" s="31"/>
      <c r="AW126" s="31"/>
      <c r="AX126" s="31"/>
      <c r="AY126" s="31"/>
      <c r="AZ126" s="31"/>
      <c r="BA126" s="31"/>
      <c r="BB126" s="31"/>
      <c r="BC126" s="31"/>
      <c r="BD126" s="31"/>
      <c r="BE126" s="69">
        <f>SUM(AS126:BD126)</f>
        <v>0</v>
      </c>
      <c r="BF126" s="70">
        <f t="shared" ref="BF126:BF128" si="128">SUM(BE126)*800</f>
        <v>0</v>
      </c>
      <c r="BG126" s="217"/>
    </row>
    <row r="127" spans="1:59" x14ac:dyDescent="0.2">
      <c r="A127" s="47" t="s">
        <v>64</v>
      </c>
      <c r="B127" s="7" t="s">
        <v>65</v>
      </c>
      <c r="C127" s="48"/>
      <c r="D127" s="15">
        <v>1</v>
      </c>
      <c r="E127" s="18" t="s">
        <v>146</v>
      </c>
      <c r="F127" s="15"/>
      <c r="G127" s="15"/>
      <c r="H127" s="15"/>
      <c r="I127" s="15"/>
      <c r="J127" s="18"/>
      <c r="K127" s="18"/>
      <c r="L127" s="15"/>
      <c r="M127" s="15"/>
      <c r="N127" s="18"/>
      <c r="O127" s="49">
        <f>SUM(C127:N127)</f>
        <v>1</v>
      </c>
      <c r="P127" s="52">
        <f t="shared" si="101"/>
        <v>800</v>
      </c>
      <c r="Q127" s="19"/>
      <c r="R127" s="27"/>
      <c r="S127" s="27"/>
      <c r="T127" s="27"/>
      <c r="U127" s="27"/>
      <c r="V127" s="27"/>
      <c r="W127" s="27"/>
      <c r="X127" s="27"/>
      <c r="Y127" s="27"/>
      <c r="Z127" s="27"/>
      <c r="AA127" s="27"/>
      <c r="AB127" s="27"/>
      <c r="AC127" s="49">
        <f>SUM(Q127:AB127)</f>
        <v>0</v>
      </c>
      <c r="AD127" s="51">
        <f t="shared" si="126"/>
        <v>0</v>
      </c>
      <c r="AE127" s="19"/>
      <c r="AF127" s="27"/>
      <c r="AG127" s="27"/>
      <c r="AH127" s="27"/>
      <c r="AI127" s="27"/>
      <c r="AJ127" s="27"/>
      <c r="AK127" s="27"/>
      <c r="AL127" s="27"/>
      <c r="AM127" s="27"/>
      <c r="AN127" s="27"/>
      <c r="AO127" s="27"/>
      <c r="AP127" s="27"/>
      <c r="AQ127" s="49">
        <f>SUM(AE127:AP127)</f>
        <v>0</v>
      </c>
      <c r="AR127" s="51">
        <f t="shared" si="127"/>
        <v>0</v>
      </c>
      <c r="AS127" s="19"/>
      <c r="AT127" s="27"/>
      <c r="AU127" s="27"/>
      <c r="AV127" s="27"/>
      <c r="AW127" s="27"/>
      <c r="AX127" s="27"/>
      <c r="AY127" s="27"/>
      <c r="AZ127" s="27"/>
      <c r="BA127" s="27"/>
      <c r="BB127" s="27"/>
      <c r="BC127" s="27"/>
      <c r="BD127" s="27"/>
      <c r="BE127" s="49">
        <f>SUM(AS127:BD127)</f>
        <v>0</v>
      </c>
      <c r="BF127" s="51">
        <f t="shared" si="128"/>
        <v>0</v>
      </c>
      <c r="BG127" s="217"/>
    </row>
    <row r="128" spans="1:59" x14ac:dyDescent="0.2">
      <c r="A128" s="47" t="s">
        <v>332</v>
      </c>
      <c r="B128" s="7" t="s">
        <v>389</v>
      </c>
      <c r="C128" s="48"/>
      <c r="D128" s="15"/>
      <c r="E128" s="18"/>
      <c r="F128" s="15"/>
      <c r="G128" s="15"/>
      <c r="H128" s="15"/>
      <c r="I128" s="15"/>
      <c r="J128" s="18"/>
      <c r="K128" s="18"/>
      <c r="L128" s="15"/>
      <c r="M128" s="15"/>
      <c r="N128" s="18"/>
      <c r="O128" s="49">
        <f>SUM(C128:N128)</f>
        <v>0</v>
      </c>
      <c r="P128" s="52">
        <f t="shared" si="101"/>
        <v>0</v>
      </c>
      <c r="Q128" s="19"/>
      <c r="R128" s="27"/>
      <c r="S128" s="27"/>
      <c r="T128" s="27">
        <v>1</v>
      </c>
      <c r="U128" s="27">
        <v>1</v>
      </c>
      <c r="V128" s="27">
        <v>1</v>
      </c>
      <c r="W128" s="27">
        <v>1</v>
      </c>
      <c r="X128" s="27">
        <v>2</v>
      </c>
      <c r="Y128" s="27">
        <v>1</v>
      </c>
      <c r="Z128" s="27" t="s">
        <v>146</v>
      </c>
      <c r="AA128" s="27"/>
      <c r="AB128" s="27"/>
      <c r="AC128" s="49">
        <f>SUM(Q128:AB128)</f>
        <v>7</v>
      </c>
      <c r="AD128" s="51">
        <f t="shared" si="126"/>
        <v>5600</v>
      </c>
      <c r="AE128" s="19"/>
      <c r="AF128" s="27"/>
      <c r="AG128" s="27"/>
      <c r="AH128" s="27"/>
      <c r="AI128" s="27"/>
      <c r="AJ128" s="27"/>
      <c r="AK128" s="27"/>
      <c r="AL128" s="27"/>
      <c r="AM128" s="27"/>
      <c r="AN128" s="27"/>
      <c r="AO128" s="27"/>
      <c r="AP128" s="27"/>
      <c r="AQ128" s="49">
        <f>SUM(AE128:AP128)</f>
        <v>0</v>
      </c>
      <c r="AR128" s="51">
        <f t="shared" si="127"/>
        <v>0</v>
      </c>
      <c r="AS128" s="19"/>
      <c r="AT128" s="27"/>
      <c r="AU128" s="27"/>
      <c r="AV128" s="27"/>
      <c r="AW128" s="27"/>
      <c r="AX128" s="27"/>
      <c r="AY128" s="27"/>
      <c r="AZ128" s="27"/>
      <c r="BA128" s="27"/>
      <c r="BB128" s="27"/>
      <c r="BC128" s="27"/>
      <c r="BD128" s="27"/>
      <c r="BE128" s="49">
        <f>SUM(AS128:BD128)</f>
        <v>0</v>
      </c>
      <c r="BF128" s="51">
        <f t="shared" si="128"/>
        <v>0</v>
      </c>
      <c r="BG128" s="217"/>
    </row>
    <row r="129" spans="1:59" x14ac:dyDescent="0.2">
      <c r="A129" s="7" t="s">
        <v>349</v>
      </c>
      <c r="B129" s="7" t="s">
        <v>498</v>
      </c>
      <c r="C129" s="56">
        <f>SUM(C126:C128)</f>
        <v>12</v>
      </c>
      <c r="D129" s="56">
        <f t="shared" ref="D129:P129" si="129">SUM(D126:D128)</f>
        <v>9</v>
      </c>
      <c r="E129" s="56">
        <f>SUM(E126:E128)</f>
        <v>10</v>
      </c>
      <c r="F129" s="56">
        <f t="shared" si="129"/>
        <v>7</v>
      </c>
      <c r="G129" s="56">
        <f t="shared" si="129"/>
        <v>9</v>
      </c>
      <c r="H129" s="77">
        <f t="shared" si="129"/>
        <v>5</v>
      </c>
      <c r="I129" s="53">
        <f t="shared" si="129"/>
        <v>2</v>
      </c>
      <c r="J129" s="53">
        <f t="shared" si="129"/>
        <v>4</v>
      </c>
      <c r="K129" s="53">
        <f t="shared" si="129"/>
        <v>8</v>
      </c>
      <c r="L129" s="53">
        <f t="shared" si="129"/>
        <v>5</v>
      </c>
      <c r="M129" s="53">
        <f t="shared" si="129"/>
        <v>5</v>
      </c>
      <c r="N129" s="53">
        <f t="shared" si="129"/>
        <v>5</v>
      </c>
      <c r="O129" s="54">
        <f t="shared" si="129"/>
        <v>81</v>
      </c>
      <c r="P129" s="55">
        <f t="shared" si="129"/>
        <v>64800</v>
      </c>
      <c r="Q129" s="56">
        <f t="shared" ref="Q129:AD129" si="130">SUM(Q126:Q128)</f>
        <v>5</v>
      </c>
      <c r="R129" s="56">
        <f t="shared" si="130"/>
        <v>4</v>
      </c>
      <c r="S129" s="56">
        <f t="shared" si="130"/>
        <v>3</v>
      </c>
      <c r="T129" s="56">
        <f t="shared" si="130"/>
        <v>1</v>
      </c>
      <c r="U129" s="56">
        <f t="shared" si="130"/>
        <v>6</v>
      </c>
      <c r="V129" s="56">
        <f t="shared" si="130"/>
        <v>2</v>
      </c>
      <c r="W129" s="56">
        <f t="shared" si="130"/>
        <v>2</v>
      </c>
      <c r="X129" s="56">
        <f t="shared" si="130"/>
        <v>3</v>
      </c>
      <c r="Y129" s="56">
        <f t="shared" si="130"/>
        <v>2</v>
      </c>
      <c r="Z129" s="56">
        <f t="shared" si="130"/>
        <v>3</v>
      </c>
      <c r="AA129" s="56">
        <f t="shared" si="130"/>
        <v>0</v>
      </c>
      <c r="AB129" s="56">
        <f t="shared" si="130"/>
        <v>1</v>
      </c>
      <c r="AC129" s="1">
        <f>SUM(AC126:AC128)</f>
        <v>32</v>
      </c>
      <c r="AD129" s="3">
        <f t="shared" si="130"/>
        <v>25600</v>
      </c>
      <c r="AE129" s="56">
        <f t="shared" ref="AE129:AP129" si="131">SUM(AE126:AE128)</f>
        <v>0</v>
      </c>
      <c r="AF129" s="56">
        <f t="shared" si="131"/>
        <v>0</v>
      </c>
      <c r="AG129" s="56">
        <f>SUM(AG126:AG128)</f>
        <v>0</v>
      </c>
      <c r="AH129" s="56">
        <f t="shared" si="131"/>
        <v>0</v>
      </c>
      <c r="AI129" s="56">
        <f t="shared" si="131"/>
        <v>0</v>
      </c>
      <c r="AJ129" s="56">
        <f t="shared" si="131"/>
        <v>0</v>
      </c>
      <c r="AK129" s="56">
        <f t="shared" si="131"/>
        <v>0</v>
      </c>
      <c r="AL129" s="56">
        <f t="shared" si="131"/>
        <v>0</v>
      </c>
      <c r="AM129" s="56">
        <f t="shared" si="131"/>
        <v>0</v>
      </c>
      <c r="AN129" s="56">
        <f t="shared" si="131"/>
        <v>0</v>
      </c>
      <c r="AO129" s="56">
        <f t="shared" si="131"/>
        <v>0</v>
      </c>
      <c r="AP129" s="56">
        <f t="shared" si="131"/>
        <v>0</v>
      </c>
      <c r="AQ129" s="1">
        <f>SUM(AQ126:AQ128)</f>
        <v>0</v>
      </c>
      <c r="AR129" s="3">
        <f t="shared" ref="AR129:AT129" si="132">SUM(AR126:AR128)</f>
        <v>0</v>
      </c>
      <c r="AS129" s="56">
        <f t="shared" si="132"/>
        <v>0</v>
      </c>
      <c r="AT129" s="56">
        <f t="shared" si="132"/>
        <v>0</v>
      </c>
      <c r="AU129" s="56">
        <f>SUM(AU126:AU128)</f>
        <v>0</v>
      </c>
      <c r="AV129" s="56">
        <f t="shared" ref="AV129:BD129" si="133">SUM(AV126:AV128)</f>
        <v>0</v>
      </c>
      <c r="AW129" s="56">
        <f t="shared" si="133"/>
        <v>0</v>
      </c>
      <c r="AX129" s="56">
        <f t="shared" si="133"/>
        <v>0</v>
      </c>
      <c r="AY129" s="56">
        <f t="shared" si="133"/>
        <v>0</v>
      </c>
      <c r="AZ129" s="56">
        <f t="shared" si="133"/>
        <v>0</v>
      </c>
      <c r="BA129" s="56">
        <f t="shared" si="133"/>
        <v>0</v>
      </c>
      <c r="BB129" s="56">
        <f t="shared" si="133"/>
        <v>0</v>
      </c>
      <c r="BC129" s="56">
        <f t="shared" si="133"/>
        <v>0</v>
      </c>
      <c r="BD129" s="56">
        <f t="shared" si="133"/>
        <v>0</v>
      </c>
      <c r="BE129" s="1">
        <f>SUM(BE126:BE128)</f>
        <v>0</v>
      </c>
      <c r="BF129" s="3">
        <f t="shared" ref="BF129" si="134">SUM(BF126:BF128)</f>
        <v>0</v>
      </c>
      <c r="BG129" s="217">
        <f>SUM(BF129,AR129,AD129,P129)</f>
        <v>90400</v>
      </c>
    </row>
    <row r="130" spans="1:59" x14ac:dyDescent="0.2">
      <c r="A130" s="5" t="s">
        <v>67</v>
      </c>
      <c r="B130" s="2"/>
      <c r="C130" s="58"/>
      <c r="D130" s="29"/>
      <c r="E130" s="29"/>
      <c r="F130" s="29"/>
      <c r="G130" s="29"/>
      <c r="H130" s="29"/>
      <c r="I130" s="29"/>
      <c r="J130" s="43"/>
      <c r="K130" s="43"/>
      <c r="L130" s="43"/>
      <c r="M130" s="43"/>
      <c r="N130" s="43"/>
      <c r="O130" s="44"/>
      <c r="P130" s="67"/>
      <c r="Q130" s="19"/>
      <c r="R130" s="27"/>
      <c r="S130" s="27"/>
      <c r="T130" s="27"/>
      <c r="U130" s="27"/>
      <c r="V130" s="27"/>
      <c r="W130" s="27"/>
      <c r="X130" s="27"/>
      <c r="Y130" s="27"/>
      <c r="Z130" s="27"/>
      <c r="AA130" s="27"/>
      <c r="AB130" s="27"/>
      <c r="AC130" s="27"/>
      <c r="AD130" s="73"/>
      <c r="AE130" s="19"/>
      <c r="AF130" s="27"/>
      <c r="AG130" s="27"/>
      <c r="AH130" s="27"/>
      <c r="AI130" s="27"/>
      <c r="AJ130" s="27"/>
      <c r="AK130" s="27"/>
      <c r="AL130" s="27"/>
      <c r="AM130" s="27"/>
      <c r="AN130" s="27"/>
      <c r="AO130" s="27"/>
      <c r="AP130" s="27"/>
      <c r="AQ130" s="27"/>
      <c r="AR130" s="73"/>
      <c r="AS130" s="19"/>
      <c r="AT130" s="27"/>
      <c r="AU130" s="27"/>
      <c r="AV130" s="27"/>
      <c r="AW130" s="27"/>
      <c r="AX130" s="27"/>
      <c r="AY130" s="27"/>
      <c r="AZ130" s="27"/>
      <c r="BA130" s="27"/>
      <c r="BB130" s="27"/>
      <c r="BC130" s="27"/>
      <c r="BD130" s="27"/>
      <c r="BE130" s="27"/>
      <c r="BF130" s="73"/>
      <c r="BG130" s="217"/>
    </row>
    <row r="131" spans="1:59" x14ac:dyDescent="0.2">
      <c r="A131" s="47" t="s">
        <v>68</v>
      </c>
      <c r="B131" s="7" t="s">
        <v>69</v>
      </c>
      <c r="C131" s="48">
        <v>1</v>
      </c>
      <c r="D131" s="18" t="s">
        <v>146</v>
      </c>
      <c r="E131" s="18" t="s">
        <v>210</v>
      </c>
      <c r="F131" s="15"/>
      <c r="G131" s="15"/>
      <c r="H131" s="15"/>
      <c r="I131" s="15"/>
      <c r="J131" s="18"/>
      <c r="K131" s="18"/>
      <c r="L131" s="15"/>
      <c r="M131" s="15"/>
      <c r="N131" s="18"/>
      <c r="O131" s="49">
        <f>SUM(C131:N131)</f>
        <v>1</v>
      </c>
      <c r="P131" s="52">
        <f t="shared" si="101"/>
        <v>800</v>
      </c>
      <c r="Q131" s="33"/>
      <c r="R131" s="31"/>
      <c r="S131" s="31"/>
      <c r="T131" s="31"/>
      <c r="U131" s="31"/>
      <c r="V131" s="31"/>
      <c r="W131" s="31"/>
      <c r="X131" s="31"/>
      <c r="Y131" s="31"/>
      <c r="Z131" s="31"/>
      <c r="AA131" s="31"/>
      <c r="AB131" s="31"/>
      <c r="AC131" s="69">
        <f t="shared" ref="AC131:AC145" si="135">SUM(Q131:AB131)</f>
        <v>0</v>
      </c>
      <c r="AD131" s="70">
        <f t="shared" ref="AD131:AD145" si="136">SUM(AC131)*800</f>
        <v>0</v>
      </c>
      <c r="AE131" s="33"/>
      <c r="AF131" s="31"/>
      <c r="AG131" s="31"/>
      <c r="AH131" s="31"/>
      <c r="AI131" s="31"/>
      <c r="AJ131" s="31"/>
      <c r="AK131" s="31"/>
      <c r="AL131" s="31"/>
      <c r="AM131" s="31"/>
      <c r="AN131" s="31"/>
      <c r="AO131" s="31"/>
      <c r="AP131" s="31"/>
      <c r="AQ131" s="69">
        <f t="shared" ref="AQ131:AQ145" si="137">SUM(AE131:AP131)</f>
        <v>0</v>
      </c>
      <c r="AR131" s="70">
        <f t="shared" ref="AR131:AR145" si="138">SUM(AQ131)*800</f>
        <v>0</v>
      </c>
      <c r="AS131" s="33"/>
      <c r="AT131" s="31"/>
      <c r="AU131" s="31"/>
      <c r="AV131" s="31"/>
      <c r="AW131" s="31"/>
      <c r="AX131" s="31"/>
      <c r="AY131" s="31"/>
      <c r="AZ131" s="31"/>
      <c r="BA131" s="31"/>
      <c r="BB131" s="31"/>
      <c r="BC131" s="31"/>
      <c r="BD131" s="31"/>
      <c r="BE131" s="69">
        <f t="shared" ref="BE131:BE145" si="139">SUM(AS131:BD131)</f>
        <v>0</v>
      </c>
      <c r="BF131" s="70">
        <f t="shared" ref="BF131:BF145" si="140">SUM(BE131)*800</f>
        <v>0</v>
      </c>
      <c r="BG131" s="217"/>
    </row>
    <row r="132" spans="1:59" x14ac:dyDescent="0.2">
      <c r="A132" s="47" t="s">
        <v>188</v>
      </c>
      <c r="B132" s="61" t="s">
        <v>70</v>
      </c>
      <c r="C132" s="48">
        <v>1</v>
      </c>
      <c r="D132" s="18"/>
      <c r="E132" s="15"/>
      <c r="F132" s="15"/>
      <c r="G132" s="15"/>
      <c r="H132" s="15"/>
      <c r="I132" s="15"/>
      <c r="J132" s="15">
        <v>2</v>
      </c>
      <c r="K132" s="15"/>
      <c r="L132" s="15"/>
      <c r="M132" s="15"/>
      <c r="N132" s="18"/>
      <c r="O132" s="49">
        <f t="shared" ref="O132:O145" si="141">SUM(C132:N132)</f>
        <v>3</v>
      </c>
      <c r="P132" s="52">
        <f t="shared" si="101"/>
        <v>2400</v>
      </c>
      <c r="Q132" s="19">
        <v>1</v>
      </c>
      <c r="R132" s="27"/>
      <c r="S132" s="27"/>
      <c r="T132" s="27"/>
      <c r="U132" s="27"/>
      <c r="V132" s="27">
        <v>1</v>
      </c>
      <c r="W132" s="27">
        <v>1</v>
      </c>
      <c r="X132" s="27"/>
      <c r="Y132" s="27"/>
      <c r="Z132" s="27"/>
      <c r="AA132" s="27"/>
      <c r="AB132" s="27"/>
      <c r="AC132" s="49">
        <f t="shared" si="135"/>
        <v>3</v>
      </c>
      <c r="AD132" s="51">
        <f t="shared" si="136"/>
        <v>2400</v>
      </c>
      <c r="AE132" s="19"/>
      <c r="AF132" s="27"/>
      <c r="AG132" s="27">
        <v>1</v>
      </c>
      <c r="AH132" s="27">
        <v>1</v>
      </c>
      <c r="AI132" s="27"/>
      <c r="AJ132" s="27">
        <v>1</v>
      </c>
      <c r="AK132" s="27"/>
      <c r="AL132" s="27"/>
      <c r="AM132" s="27"/>
      <c r="AN132" s="27">
        <v>1</v>
      </c>
      <c r="AO132" s="27"/>
      <c r="AP132" s="27"/>
      <c r="AQ132" s="49">
        <f t="shared" si="137"/>
        <v>4</v>
      </c>
      <c r="AR132" s="51">
        <f t="shared" si="138"/>
        <v>3200</v>
      </c>
      <c r="AS132" s="19"/>
      <c r="AT132" s="27"/>
      <c r="AU132" s="27"/>
      <c r="AV132" s="27"/>
      <c r="AW132" s="27"/>
      <c r="AX132" s="27"/>
      <c r="AY132" s="27"/>
      <c r="AZ132" s="27"/>
      <c r="BA132" s="27"/>
      <c r="BB132" s="27"/>
      <c r="BC132" s="27"/>
      <c r="BD132" s="27"/>
      <c r="BE132" s="49">
        <f t="shared" si="139"/>
        <v>0</v>
      </c>
      <c r="BF132" s="51">
        <f t="shared" si="140"/>
        <v>0</v>
      </c>
      <c r="BG132" s="217"/>
    </row>
    <row r="133" spans="1:59" x14ac:dyDescent="0.2">
      <c r="A133" s="47" t="s">
        <v>71</v>
      </c>
      <c r="B133" s="7" t="s">
        <v>69</v>
      </c>
      <c r="C133" s="48">
        <v>9</v>
      </c>
      <c r="D133" s="15">
        <v>11</v>
      </c>
      <c r="E133" s="15">
        <v>8</v>
      </c>
      <c r="F133" s="15">
        <v>6</v>
      </c>
      <c r="G133" s="15">
        <v>10</v>
      </c>
      <c r="H133" s="15">
        <v>8</v>
      </c>
      <c r="I133" s="15">
        <v>3</v>
      </c>
      <c r="J133" s="15">
        <v>14</v>
      </c>
      <c r="K133" s="15">
        <v>5</v>
      </c>
      <c r="L133" s="15">
        <v>6</v>
      </c>
      <c r="M133" s="15">
        <v>9</v>
      </c>
      <c r="N133" s="16">
        <v>5</v>
      </c>
      <c r="O133" s="62">
        <f t="shared" si="141"/>
        <v>94</v>
      </c>
      <c r="P133" s="52">
        <f>SUM(O133)*800</f>
        <v>75200</v>
      </c>
      <c r="Q133" s="19">
        <v>5</v>
      </c>
      <c r="R133" s="27">
        <v>2</v>
      </c>
      <c r="S133" s="27">
        <v>8</v>
      </c>
      <c r="T133" s="27">
        <v>8</v>
      </c>
      <c r="U133" s="27">
        <v>4</v>
      </c>
      <c r="V133" s="27">
        <v>2</v>
      </c>
      <c r="W133" s="27">
        <v>2</v>
      </c>
      <c r="X133" s="27">
        <v>5</v>
      </c>
      <c r="Y133" s="27">
        <v>6</v>
      </c>
      <c r="Z133" s="27">
        <v>12</v>
      </c>
      <c r="AA133" s="27">
        <v>4</v>
      </c>
      <c r="AB133" s="27">
        <v>7</v>
      </c>
      <c r="AC133" s="49">
        <f t="shared" si="135"/>
        <v>65</v>
      </c>
      <c r="AD133" s="51">
        <f t="shared" si="136"/>
        <v>52000</v>
      </c>
      <c r="AE133" s="19">
        <v>2</v>
      </c>
      <c r="AF133" s="27">
        <v>2</v>
      </c>
      <c r="AG133" s="27">
        <v>6</v>
      </c>
      <c r="AH133" s="57">
        <v>6</v>
      </c>
      <c r="AI133" s="57">
        <v>1</v>
      </c>
      <c r="AJ133" s="57">
        <v>4</v>
      </c>
      <c r="AK133" s="57">
        <v>1</v>
      </c>
      <c r="AL133" s="57">
        <v>4</v>
      </c>
      <c r="AM133" s="57">
        <v>7</v>
      </c>
      <c r="AN133" s="57">
        <v>1</v>
      </c>
      <c r="AO133" s="57">
        <v>1</v>
      </c>
      <c r="AP133" s="57">
        <v>4</v>
      </c>
      <c r="AQ133" s="49">
        <f t="shared" si="137"/>
        <v>39</v>
      </c>
      <c r="AR133" s="51">
        <f t="shared" si="138"/>
        <v>31200</v>
      </c>
      <c r="AS133" s="19">
        <v>2</v>
      </c>
      <c r="AT133" s="27">
        <v>2</v>
      </c>
      <c r="AU133" s="27">
        <v>4</v>
      </c>
      <c r="AV133" s="25">
        <v>2</v>
      </c>
      <c r="AW133" s="57"/>
      <c r="AX133" s="57"/>
      <c r="AY133" s="57"/>
      <c r="AZ133" s="57"/>
      <c r="BA133" s="57"/>
      <c r="BB133" s="57"/>
      <c r="BC133" s="57"/>
      <c r="BD133" s="57"/>
      <c r="BE133" s="49">
        <f t="shared" si="139"/>
        <v>10</v>
      </c>
      <c r="BF133" s="51">
        <f t="shared" si="140"/>
        <v>8000</v>
      </c>
      <c r="BG133" s="217"/>
    </row>
    <row r="134" spans="1:59" x14ac:dyDescent="0.2">
      <c r="A134" s="47" t="s">
        <v>147</v>
      </c>
      <c r="B134" s="7" t="s">
        <v>259</v>
      </c>
      <c r="C134" s="48"/>
      <c r="D134" s="15"/>
      <c r="E134" s="15"/>
      <c r="F134" s="15"/>
      <c r="G134" s="15"/>
      <c r="H134" s="15">
        <v>2</v>
      </c>
      <c r="I134" s="15">
        <v>1</v>
      </c>
      <c r="J134" s="15">
        <v>1</v>
      </c>
      <c r="K134" s="15">
        <v>3</v>
      </c>
      <c r="L134" s="15">
        <v>1</v>
      </c>
      <c r="M134" s="15">
        <v>1</v>
      </c>
      <c r="N134" s="18"/>
      <c r="O134" s="49">
        <f t="shared" si="141"/>
        <v>9</v>
      </c>
      <c r="P134" s="52">
        <f t="shared" si="101"/>
        <v>7200</v>
      </c>
      <c r="Q134" s="19"/>
      <c r="R134" s="27"/>
      <c r="S134" s="27">
        <v>1</v>
      </c>
      <c r="T134" s="27">
        <v>3</v>
      </c>
      <c r="U134" s="27">
        <v>1</v>
      </c>
      <c r="V134" s="27"/>
      <c r="W134" s="27"/>
      <c r="X134" s="27"/>
      <c r="Y134" s="27"/>
      <c r="Z134" s="27"/>
      <c r="AA134" s="27">
        <v>2</v>
      </c>
      <c r="AB134" s="27">
        <v>1</v>
      </c>
      <c r="AC134" s="49">
        <f t="shared" si="135"/>
        <v>8</v>
      </c>
      <c r="AD134" s="51">
        <f t="shared" si="136"/>
        <v>6400</v>
      </c>
      <c r="AE134" s="19"/>
      <c r="AF134" s="27"/>
      <c r="AG134" s="27"/>
      <c r="AH134" s="27"/>
      <c r="AI134" s="27"/>
      <c r="AJ134" s="27"/>
      <c r="AK134" s="27"/>
      <c r="AL134" s="27"/>
      <c r="AM134" s="27"/>
      <c r="AN134" s="27"/>
      <c r="AO134" s="27"/>
      <c r="AP134" s="27"/>
      <c r="AQ134" s="49">
        <f t="shared" si="137"/>
        <v>0</v>
      </c>
      <c r="AR134" s="51">
        <f t="shared" si="138"/>
        <v>0</v>
      </c>
      <c r="AS134" s="19"/>
      <c r="AT134" s="27"/>
      <c r="AU134" s="27"/>
      <c r="AV134" s="27"/>
      <c r="AW134" s="27"/>
      <c r="AX134" s="27"/>
      <c r="AY134" s="27"/>
      <c r="AZ134" s="27"/>
      <c r="BA134" s="27"/>
      <c r="BB134" s="27"/>
      <c r="BC134" s="27"/>
      <c r="BD134" s="27"/>
      <c r="BE134" s="49">
        <f t="shared" si="139"/>
        <v>0</v>
      </c>
      <c r="BF134" s="51">
        <f t="shared" si="140"/>
        <v>0</v>
      </c>
      <c r="BG134" s="217"/>
    </row>
    <row r="135" spans="1:59" x14ac:dyDescent="0.2">
      <c r="A135" s="47" t="s">
        <v>196</v>
      </c>
      <c r="B135" s="61" t="s">
        <v>197</v>
      </c>
      <c r="C135" s="48"/>
      <c r="D135" s="15"/>
      <c r="E135" s="15"/>
      <c r="F135" s="15"/>
      <c r="G135" s="15"/>
      <c r="H135" s="15"/>
      <c r="I135" s="15"/>
      <c r="J135" s="15">
        <v>2</v>
      </c>
      <c r="K135" s="15"/>
      <c r="L135" s="15"/>
      <c r="M135" s="15"/>
      <c r="N135" s="18"/>
      <c r="O135" s="49">
        <f t="shared" si="141"/>
        <v>2</v>
      </c>
      <c r="P135" s="52">
        <f t="shared" si="101"/>
        <v>1600</v>
      </c>
      <c r="Q135" s="19"/>
      <c r="R135" s="27"/>
      <c r="S135" s="27"/>
      <c r="T135" s="27"/>
      <c r="U135" s="27"/>
      <c r="V135" s="27"/>
      <c r="W135" s="27"/>
      <c r="X135" s="27"/>
      <c r="Y135" s="27"/>
      <c r="Z135" s="27"/>
      <c r="AA135" s="27"/>
      <c r="AB135" s="27"/>
      <c r="AC135" s="49">
        <f t="shared" si="135"/>
        <v>0</v>
      </c>
      <c r="AD135" s="51">
        <f t="shared" si="136"/>
        <v>0</v>
      </c>
      <c r="AE135" s="19"/>
      <c r="AF135" s="27"/>
      <c r="AG135" s="27"/>
      <c r="AH135" s="27"/>
      <c r="AI135" s="27"/>
      <c r="AJ135" s="27"/>
      <c r="AK135" s="27"/>
      <c r="AL135" s="27"/>
      <c r="AM135" s="27"/>
      <c r="AN135" s="27"/>
      <c r="AO135" s="27"/>
      <c r="AP135" s="27"/>
      <c r="AQ135" s="49">
        <f t="shared" si="137"/>
        <v>0</v>
      </c>
      <c r="AR135" s="51">
        <f t="shared" si="138"/>
        <v>0</v>
      </c>
      <c r="AS135" s="19"/>
      <c r="AT135" s="27"/>
      <c r="AU135" s="27"/>
      <c r="AV135" s="27"/>
      <c r="AW135" s="27"/>
      <c r="AX135" s="27"/>
      <c r="AY135" s="27"/>
      <c r="AZ135" s="27"/>
      <c r="BA135" s="27"/>
      <c r="BB135" s="27"/>
      <c r="BC135" s="27"/>
      <c r="BD135" s="27"/>
      <c r="BE135" s="49">
        <f t="shared" si="139"/>
        <v>0</v>
      </c>
      <c r="BF135" s="51">
        <f t="shared" si="140"/>
        <v>0</v>
      </c>
      <c r="BG135" s="217"/>
    </row>
    <row r="136" spans="1:59" x14ac:dyDescent="0.2">
      <c r="A136" s="47" t="s">
        <v>220</v>
      </c>
      <c r="B136" s="61" t="s">
        <v>72</v>
      </c>
      <c r="C136" s="48"/>
      <c r="D136" s="15"/>
      <c r="E136" s="15">
        <v>8</v>
      </c>
      <c r="F136" s="15">
        <v>5</v>
      </c>
      <c r="G136" s="15">
        <v>6</v>
      </c>
      <c r="H136" s="15">
        <v>8</v>
      </c>
      <c r="I136" s="15">
        <v>3</v>
      </c>
      <c r="J136" s="15">
        <v>10</v>
      </c>
      <c r="K136" s="15">
        <v>7</v>
      </c>
      <c r="L136" s="15">
        <v>13</v>
      </c>
      <c r="M136" s="15">
        <v>7</v>
      </c>
      <c r="N136" s="18">
        <v>7</v>
      </c>
      <c r="O136" s="49">
        <f t="shared" si="141"/>
        <v>74</v>
      </c>
      <c r="P136" s="52">
        <f t="shared" ref="P136:P145" si="142">SUM(O136)*800</f>
        <v>59200</v>
      </c>
      <c r="Q136" s="78">
        <v>8</v>
      </c>
      <c r="R136" s="27">
        <v>4</v>
      </c>
      <c r="S136" s="27">
        <v>6</v>
      </c>
      <c r="T136" s="27">
        <v>6</v>
      </c>
      <c r="U136" s="27">
        <v>5</v>
      </c>
      <c r="V136" s="27">
        <v>9</v>
      </c>
      <c r="W136" s="27">
        <v>9</v>
      </c>
      <c r="X136" s="27">
        <v>6</v>
      </c>
      <c r="Y136" s="27">
        <v>4</v>
      </c>
      <c r="Z136" s="27">
        <v>6</v>
      </c>
      <c r="AA136" s="27">
        <v>5</v>
      </c>
      <c r="AB136" s="27">
        <v>6</v>
      </c>
      <c r="AC136" s="51">
        <f t="shared" si="135"/>
        <v>74</v>
      </c>
      <c r="AD136" s="51">
        <f t="shared" si="136"/>
        <v>59200</v>
      </c>
      <c r="AE136" s="78">
        <v>11</v>
      </c>
      <c r="AF136" s="27">
        <v>3</v>
      </c>
      <c r="AG136" s="27">
        <v>7</v>
      </c>
      <c r="AH136" s="57">
        <v>6</v>
      </c>
      <c r="AI136" s="57">
        <v>7</v>
      </c>
      <c r="AJ136" s="57">
        <v>6</v>
      </c>
      <c r="AK136" s="57">
        <v>8</v>
      </c>
      <c r="AL136" s="57">
        <v>3</v>
      </c>
      <c r="AM136" s="57">
        <v>9</v>
      </c>
      <c r="AN136" s="57">
        <v>4</v>
      </c>
      <c r="AO136" s="57">
        <v>5</v>
      </c>
      <c r="AP136" s="27">
        <v>11</v>
      </c>
      <c r="AQ136" s="167">
        <f t="shared" si="137"/>
        <v>80</v>
      </c>
      <c r="AR136" s="51">
        <f t="shared" si="138"/>
        <v>64000</v>
      </c>
      <c r="AS136" s="212">
        <v>10</v>
      </c>
      <c r="AT136" s="57">
        <v>4</v>
      </c>
      <c r="AU136" s="57">
        <v>8</v>
      </c>
      <c r="AV136" s="57">
        <v>8</v>
      </c>
      <c r="AW136" s="57">
        <v>7</v>
      </c>
      <c r="AX136" s="57">
        <v>5</v>
      </c>
      <c r="AY136" s="57">
        <v>6</v>
      </c>
      <c r="AZ136" s="57"/>
      <c r="BA136" s="57"/>
      <c r="BB136" s="57"/>
      <c r="BC136" s="57"/>
      <c r="BD136" s="27"/>
      <c r="BE136" s="201">
        <f t="shared" si="139"/>
        <v>48</v>
      </c>
      <c r="BF136" s="51">
        <f t="shared" si="140"/>
        <v>38400</v>
      </c>
      <c r="BG136" s="217"/>
    </row>
    <row r="137" spans="1:59" x14ac:dyDescent="0.2">
      <c r="A137" s="47" t="s">
        <v>209</v>
      </c>
      <c r="B137" s="7" t="s">
        <v>69</v>
      </c>
      <c r="C137" s="48"/>
      <c r="D137" s="15"/>
      <c r="E137" s="15"/>
      <c r="F137" s="15"/>
      <c r="G137" s="15"/>
      <c r="H137" s="15"/>
      <c r="I137" s="15"/>
      <c r="J137" s="15"/>
      <c r="K137" s="15">
        <v>5</v>
      </c>
      <c r="L137" s="15">
        <v>4</v>
      </c>
      <c r="M137" s="15">
        <v>5</v>
      </c>
      <c r="N137" s="18">
        <v>4</v>
      </c>
      <c r="O137" s="49">
        <f t="shared" si="141"/>
        <v>18</v>
      </c>
      <c r="P137" s="52">
        <f t="shared" si="142"/>
        <v>14400</v>
      </c>
      <c r="Q137" s="78">
        <v>5</v>
      </c>
      <c r="R137" s="27">
        <v>9</v>
      </c>
      <c r="S137" s="27">
        <v>1</v>
      </c>
      <c r="T137" s="27">
        <v>2</v>
      </c>
      <c r="U137" s="27">
        <v>3</v>
      </c>
      <c r="V137" s="27">
        <v>3</v>
      </c>
      <c r="W137" s="27">
        <v>1</v>
      </c>
      <c r="X137" s="27">
        <v>2</v>
      </c>
      <c r="Y137" s="27"/>
      <c r="Z137" s="27">
        <v>1</v>
      </c>
      <c r="AA137" s="57" t="s">
        <v>383</v>
      </c>
      <c r="AB137" s="57" t="s">
        <v>208</v>
      </c>
      <c r="AC137" s="51">
        <f t="shared" si="135"/>
        <v>27</v>
      </c>
      <c r="AD137" s="51">
        <f t="shared" si="136"/>
        <v>21600</v>
      </c>
      <c r="AE137" s="78"/>
      <c r="AF137" s="27"/>
      <c r="AG137" s="27"/>
      <c r="AH137" s="27"/>
      <c r="AI137" s="57" t="s">
        <v>208</v>
      </c>
      <c r="AJ137" s="27"/>
      <c r="AK137" s="27"/>
      <c r="AL137" s="27"/>
      <c r="AM137" s="27"/>
      <c r="AN137" s="27"/>
      <c r="AO137" s="57"/>
      <c r="AP137" s="57"/>
      <c r="AQ137" s="51">
        <f t="shared" si="137"/>
        <v>0</v>
      </c>
      <c r="AR137" s="51">
        <f t="shared" si="138"/>
        <v>0</v>
      </c>
      <c r="AS137" s="78"/>
      <c r="AT137" s="27"/>
      <c r="AU137" s="27"/>
      <c r="AV137" s="27"/>
      <c r="AW137" s="57"/>
      <c r="AX137" s="27"/>
      <c r="AY137" s="27"/>
      <c r="AZ137" s="27"/>
      <c r="BA137" s="27"/>
      <c r="BB137" s="27"/>
      <c r="BC137" s="57"/>
      <c r="BD137" s="57"/>
      <c r="BE137" s="51">
        <f t="shared" si="139"/>
        <v>0</v>
      </c>
      <c r="BF137" s="51">
        <f t="shared" si="140"/>
        <v>0</v>
      </c>
      <c r="BG137" s="217"/>
    </row>
    <row r="138" spans="1:59" x14ac:dyDescent="0.2">
      <c r="A138" s="47" t="s">
        <v>467</v>
      </c>
      <c r="B138" s="7" t="s">
        <v>417</v>
      </c>
      <c r="C138" s="48"/>
      <c r="D138" s="15"/>
      <c r="E138" s="15"/>
      <c r="F138" s="15"/>
      <c r="G138" s="15"/>
      <c r="H138" s="15"/>
      <c r="I138" s="15"/>
      <c r="J138" s="15"/>
      <c r="K138" s="15"/>
      <c r="L138" s="15"/>
      <c r="M138" s="15"/>
      <c r="N138" s="18"/>
      <c r="O138" s="49">
        <f t="shared" si="141"/>
        <v>0</v>
      </c>
      <c r="P138" s="52">
        <f t="shared" si="142"/>
        <v>0</v>
      </c>
      <c r="Q138" s="78"/>
      <c r="R138" s="27"/>
      <c r="S138" s="27"/>
      <c r="T138" s="27"/>
      <c r="U138" s="27"/>
      <c r="V138" s="27"/>
      <c r="W138" s="27"/>
      <c r="X138" s="27"/>
      <c r="Y138" s="27"/>
      <c r="Z138" s="27"/>
      <c r="AA138" s="57"/>
      <c r="AB138" s="57"/>
      <c r="AC138" s="51">
        <f t="shared" si="135"/>
        <v>0</v>
      </c>
      <c r="AD138" s="51">
        <f t="shared" si="136"/>
        <v>0</v>
      </c>
      <c r="AE138" s="78"/>
      <c r="AF138" s="27"/>
      <c r="AG138" s="57">
        <v>1</v>
      </c>
      <c r="AH138" s="27">
        <v>2</v>
      </c>
      <c r="AI138" s="27">
        <v>2</v>
      </c>
      <c r="AJ138" s="27">
        <v>2</v>
      </c>
      <c r="AK138" s="27">
        <v>3</v>
      </c>
      <c r="AL138" s="27">
        <v>3</v>
      </c>
      <c r="AM138" s="27">
        <v>1</v>
      </c>
      <c r="AN138" s="27">
        <v>1</v>
      </c>
      <c r="AO138" s="25">
        <v>1</v>
      </c>
      <c r="AP138" s="25">
        <v>1</v>
      </c>
      <c r="AQ138" s="51">
        <f t="shared" si="137"/>
        <v>17</v>
      </c>
      <c r="AR138" s="51">
        <f t="shared" si="138"/>
        <v>13600</v>
      </c>
      <c r="AS138" s="78"/>
      <c r="AT138" s="27"/>
      <c r="AU138" s="57"/>
      <c r="AV138" s="27"/>
      <c r="AW138" s="27"/>
      <c r="AX138" s="27"/>
      <c r="AY138" s="27"/>
      <c r="AZ138" s="27"/>
      <c r="BA138" s="27"/>
      <c r="BB138" s="27"/>
      <c r="BC138" s="25"/>
      <c r="BD138" s="57"/>
      <c r="BE138" s="51">
        <f t="shared" si="139"/>
        <v>0</v>
      </c>
      <c r="BF138" s="51">
        <f t="shared" si="140"/>
        <v>0</v>
      </c>
      <c r="BG138" s="217"/>
    </row>
    <row r="139" spans="1:59" x14ac:dyDescent="0.2">
      <c r="A139" s="47" t="s">
        <v>308</v>
      </c>
      <c r="B139" s="61" t="s">
        <v>309</v>
      </c>
      <c r="C139" s="48"/>
      <c r="D139" s="15"/>
      <c r="E139" s="15"/>
      <c r="F139" s="15"/>
      <c r="G139" s="15"/>
      <c r="H139" s="15"/>
      <c r="I139" s="15"/>
      <c r="J139" s="15"/>
      <c r="K139" s="15"/>
      <c r="L139" s="15"/>
      <c r="M139" s="15"/>
      <c r="N139" s="18"/>
      <c r="O139" s="49">
        <f t="shared" si="141"/>
        <v>0</v>
      </c>
      <c r="P139" s="52">
        <f t="shared" si="142"/>
        <v>0</v>
      </c>
      <c r="Q139" s="78"/>
      <c r="R139" s="27"/>
      <c r="S139" s="27"/>
      <c r="T139" s="27"/>
      <c r="U139" s="27">
        <v>1</v>
      </c>
      <c r="V139" s="57" t="s">
        <v>317</v>
      </c>
      <c r="W139" s="57"/>
      <c r="X139" s="57"/>
      <c r="Y139" s="57"/>
      <c r="Z139" s="57"/>
      <c r="AA139" s="57"/>
      <c r="AB139" s="27"/>
      <c r="AC139" s="51">
        <f t="shared" si="135"/>
        <v>1</v>
      </c>
      <c r="AD139" s="51">
        <f t="shared" si="136"/>
        <v>800</v>
      </c>
      <c r="AE139" s="78"/>
      <c r="AF139" s="27"/>
      <c r="AG139" s="27"/>
      <c r="AH139" s="27"/>
      <c r="AI139" s="27"/>
      <c r="AJ139" s="57"/>
      <c r="AK139" s="57"/>
      <c r="AL139" s="57"/>
      <c r="AM139" s="57"/>
      <c r="AN139" s="57" t="s">
        <v>506</v>
      </c>
      <c r="AO139" s="57"/>
      <c r="AP139" s="27"/>
      <c r="AQ139" s="51">
        <f t="shared" si="137"/>
        <v>0</v>
      </c>
      <c r="AR139" s="51">
        <f t="shared" si="138"/>
        <v>0</v>
      </c>
      <c r="AS139" s="78"/>
      <c r="AT139" s="27"/>
      <c r="AU139" s="27"/>
      <c r="AV139" s="27"/>
      <c r="AW139" s="27"/>
      <c r="AX139" s="57"/>
      <c r="AY139" s="57"/>
      <c r="AZ139" s="57"/>
      <c r="BA139" s="57"/>
      <c r="BB139" s="57"/>
      <c r="BC139" s="57"/>
      <c r="BD139" s="27"/>
      <c r="BE139" s="51">
        <f t="shared" si="139"/>
        <v>0</v>
      </c>
      <c r="BF139" s="51">
        <f t="shared" si="140"/>
        <v>0</v>
      </c>
      <c r="BG139" s="217"/>
    </row>
    <row r="140" spans="1:59" x14ac:dyDescent="0.2">
      <c r="A140" s="47" t="s">
        <v>354</v>
      </c>
      <c r="B140" s="64" t="s">
        <v>355</v>
      </c>
      <c r="C140" s="48"/>
      <c r="D140" s="15"/>
      <c r="E140" s="15"/>
      <c r="F140" s="15"/>
      <c r="G140" s="15"/>
      <c r="H140" s="15"/>
      <c r="I140" s="15"/>
      <c r="J140" s="15"/>
      <c r="K140" s="15"/>
      <c r="L140" s="15"/>
      <c r="M140" s="15"/>
      <c r="N140" s="18"/>
      <c r="O140" s="49">
        <f t="shared" si="141"/>
        <v>0</v>
      </c>
      <c r="P140" s="52">
        <f t="shared" si="142"/>
        <v>0</v>
      </c>
      <c r="Q140" s="78"/>
      <c r="R140" s="27"/>
      <c r="S140" s="27"/>
      <c r="T140" s="27"/>
      <c r="U140" s="27"/>
      <c r="V140" s="57"/>
      <c r="W140" s="57"/>
      <c r="X140" s="57"/>
      <c r="Y140" s="57"/>
      <c r="Z140" s="25">
        <v>1</v>
      </c>
      <c r="AA140" s="25"/>
      <c r="AB140" s="27"/>
      <c r="AC140" s="51">
        <f t="shared" si="135"/>
        <v>1</v>
      </c>
      <c r="AD140" s="51">
        <f t="shared" si="136"/>
        <v>800</v>
      </c>
      <c r="AE140" s="78"/>
      <c r="AF140" s="27"/>
      <c r="AG140" s="27"/>
      <c r="AH140" s="27"/>
      <c r="AI140" s="27"/>
      <c r="AJ140" s="57"/>
      <c r="AK140" s="57"/>
      <c r="AL140" s="57"/>
      <c r="AM140" s="57"/>
      <c r="AN140" s="25"/>
      <c r="AO140" s="25"/>
      <c r="AP140" s="27"/>
      <c r="AQ140" s="51">
        <f t="shared" si="137"/>
        <v>0</v>
      </c>
      <c r="AR140" s="51">
        <f t="shared" si="138"/>
        <v>0</v>
      </c>
      <c r="AS140" s="78"/>
      <c r="AT140" s="27"/>
      <c r="AU140" s="27"/>
      <c r="AV140" s="27"/>
      <c r="AW140" s="27"/>
      <c r="AX140" s="57"/>
      <c r="AY140" s="57"/>
      <c r="AZ140" s="57"/>
      <c r="BA140" s="57"/>
      <c r="BB140" s="25"/>
      <c r="BC140" s="25"/>
      <c r="BD140" s="27"/>
      <c r="BE140" s="51">
        <f t="shared" si="139"/>
        <v>0</v>
      </c>
      <c r="BF140" s="51">
        <f t="shared" si="140"/>
        <v>0</v>
      </c>
      <c r="BG140" s="217"/>
    </row>
    <row r="141" spans="1:59" x14ac:dyDescent="0.2">
      <c r="A141" s="47" t="s">
        <v>487</v>
      </c>
      <c r="B141" s="64" t="s">
        <v>69</v>
      </c>
      <c r="C141" s="48"/>
      <c r="D141" s="15"/>
      <c r="E141" s="15"/>
      <c r="F141" s="15"/>
      <c r="G141" s="15"/>
      <c r="H141" s="15"/>
      <c r="I141" s="15"/>
      <c r="J141" s="15"/>
      <c r="K141" s="15"/>
      <c r="L141" s="15"/>
      <c r="M141" s="15"/>
      <c r="N141" s="18"/>
      <c r="O141" s="49">
        <f t="shared" si="141"/>
        <v>0</v>
      </c>
      <c r="P141" s="52">
        <f t="shared" si="142"/>
        <v>0</v>
      </c>
      <c r="Q141" s="78"/>
      <c r="R141" s="27"/>
      <c r="S141" s="27"/>
      <c r="T141" s="27"/>
      <c r="U141" s="27"/>
      <c r="V141" s="57"/>
      <c r="W141" s="57"/>
      <c r="X141" s="57"/>
      <c r="Y141" s="57"/>
      <c r="Z141" s="25"/>
      <c r="AA141" s="25"/>
      <c r="AB141" s="27"/>
      <c r="AC141" s="51">
        <f t="shared" si="135"/>
        <v>0</v>
      </c>
      <c r="AD141" s="51">
        <f t="shared" si="136"/>
        <v>0</v>
      </c>
      <c r="AE141" s="78"/>
      <c r="AF141" s="27"/>
      <c r="AG141" s="27"/>
      <c r="AH141" s="27"/>
      <c r="AI141" s="57">
        <v>4</v>
      </c>
      <c r="AJ141" s="57">
        <v>8</v>
      </c>
      <c r="AK141" s="57">
        <v>8</v>
      </c>
      <c r="AL141" s="57">
        <v>6</v>
      </c>
      <c r="AM141" s="57">
        <v>3</v>
      </c>
      <c r="AN141" s="57">
        <v>9</v>
      </c>
      <c r="AO141" s="57">
        <v>10</v>
      </c>
      <c r="AP141" s="57">
        <v>3</v>
      </c>
      <c r="AQ141" s="51">
        <f t="shared" si="137"/>
        <v>51</v>
      </c>
      <c r="AR141" s="51">
        <f t="shared" si="138"/>
        <v>40800</v>
      </c>
      <c r="AS141" s="212">
        <v>13</v>
      </c>
      <c r="AT141" s="57">
        <v>8</v>
      </c>
      <c r="AU141" s="57">
        <v>6</v>
      </c>
      <c r="AV141" s="57">
        <v>10</v>
      </c>
      <c r="AW141" s="57">
        <v>6</v>
      </c>
      <c r="AX141" s="57">
        <v>6</v>
      </c>
      <c r="AY141" s="57">
        <v>12</v>
      </c>
      <c r="AZ141" s="57"/>
      <c r="BA141" s="57"/>
      <c r="BB141" s="57"/>
      <c r="BC141" s="57"/>
      <c r="BD141" s="57"/>
      <c r="BE141" s="51">
        <f t="shared" si="139"/>
        <v>61</v>
      </c>
      <c r="BF141" s="51">
        <f t="shared" si="140"/>
        <v>48800</v>
      </c>
      <c r="BG141" s="217"/>
    </row>
    <row r="142" spans="1:59" x14ac:dyDescent="0.2">
      <c r="A142" s="163" t="s">
        <v>630</v>
      </c>
      <c r="B142" s="163" t="s">
        <v>595</v>
      </c>
      <c r="C142" s="48"/>
      <c r="D142" s="15"/>
      <c r="E142" s="15"/>
      <c r="F142" s="15"/>
      <c r="G142" s="15"/>
      <c r="H142" s="15"/>
      <c r="I142" s="15"/>
      <c r="J142" s="15"/>
      <c r="K142" s="15"/>
      <c r="L142" s="15"/>
      <c r="M142" s="15"/>
      <c r="N142" s="18"/>
      <c r="O142" s="49">
        <f t="shared" si="141"/>
        <v>0</v>
      </c>
      <c r="P142" s="52">
        <f t="shared" si="142"/>
        <v>0</v>
      </c>
      <c r="Q142" s="78"/>
      <c r="R142" s="27"/>
      <c r="S142" s="27"/>
      <c r="T142" s="27"/>
      <c r="U142" s="27"/>
      <c r="V142" s="57"/>
      <c r="W142" s="57"/>
      <c r="X142" s="57"/>
      <c r="Y142" s="57"/>
      <c r="Z142" s="25"/>
      <c r="AA142" s="25"/>
      <c r="AB142" s="27"/>
      <c r="AC142" s="51">
        <f t="shared" si="135"/>
        <v>0</v>
      </c>
      <c r="AD142" s="51">
        <f t="shared" si="136"/>
        <v>0</v>
      </c>
      <c r="AE142" s="78"/>
      <c r="AF142" s="27"/>
      <c r="AG142" s="27"/>
      <c r="AH142" s="27"/>
      <c r="AI142" s="57"/>
      <c r="AJ142" s="57"/>
      <c r="AK142" s="57"/>
      <c r="AL142" s="57"/>
      <c r="AM142" s="57"/>
      <c r="AN142" s="57"/>
      <c r="AO142" s="57"/>
      <c r="AP142" s="57"/>
      <c r="AQ142" s="51">
        <f t="shared" si="137"/>
        <v>0</v>
      </c>
      <c r="AR142" s="51">
        <f t="shared" si="138"/>
        <v>0</v>
      </c>
      <c r="AS142" s="212"/>
      <c r="AT142" s="57"/>
      <c r="AU142" s="57"/>
      <c r="AV142" s="57">
        <v>4</v>
      </c>
      <c r="AW142" s="57">
        <v>4</v>
      </c>
      <c r="AX142" s="57">
        <v>6</v>
      </c>
      <c r="AY142" s="57">
        <v>3</v>
      </c>
      <c r="AZ142" s="57"/>
      <c r="BA142" s="57"/>
      <c r="BB142" s="57"/>
      <c r="BC142" s="57"/>
      <c r="BD142" s="57"/>
      <c r="BE142" s="51">
        <f t="shared" si="139"/>
        <v>17</v>
      </c>
      <c r="BF142" s="51">
        <f t="shared" si="140"/>
        <v>13600</v>
      </c>
      <c r="BG142" s="217"/>
    </row>
    <row r="143" spans="1:59" x14ac:dyDescent="0.2">
      <c r="A143" s="47" t="s">
        <v>346</v>
      </c>
      <c r="B143" s="7" t="s">
        <v>259</v>
      </c>
      <c r="C143" s="48"/>
      <c r="D143" s="15"/>
      <c r="E143" s="15"/>
      <c r="F143" s="15"/>
      <c r="G143" s="15"/>
      <c r="H143" s="15"/>
      <c r="I143" s="15"/>
      <c r="J143" s="15"/>
      <c r="K143" s="15"/>
      <c r="L143" s="15"/>
      <c r="M143" s="15"/>
      <c r="N143" s="18"/>
      <c r="O143" s="49">
        <f t="shared" si="141"/>
        <v>0</v>
      </c>
      <c r="P143" s="52">
        <f t="shared" si="142"/>
        <v>0</v>
      </c>
      <c r="Q143" s="78"/>
      <c r="R143" s="27"/>
      <c r="S143" s="27"/>
      <c r="T143" s="27"/>
      <c r="U143" s="27"/>
      <c r="V143" s="57"/>
      <c r="W143" s="57"/>
      <c r="X143" s="57"/>
      <c r="Y143" s="57"/>
      <c r="Z143" s="57"/>
      <c r="AA143" s="57"/>
      <c r="AB143" s="27"/>
      <c r="AC143" s="51">
        <f t="shared" si="135"/>
        <v>0</v>
      </c>
      <c r="AD143" s="51">
        <f t="shared" si="136"/>
        <v>0</v>
      </c>
      <c r="AE143" s="78"/>
      <c r="AF143" s="27"/>
      <c r="AG143" s="27"/>
      <c r="AH143" s="27"/>
      <c r="AI143" s="27"/>
      <c r="AJ143" s="57"/>
      <c r="AK143" s="57"/>
      <c r="AL143" s="57"/>
      <c r="AM143" s="57"/>
      <c r="AN143" s="57"/>
      <c r="AO143" s="57"/>
      <c r="AP143" s="27"/>
      <c r="AQ143" s="51">
        <f t="shared" si="137"/>
        <v>0</v>
      </c>
      <c r="AR143" s="51">
        <f t="shared" si="138"/>
        <v>0</v>
      </c>
      <c r="AS143" s="78"/>
      <c r="AT143" s="27"/>
      <c r="AU143" s="27"/>
      <c r="AV143" s="27"/>
      <c r="AW143" s="27"/>
      <c r="AX143" s="57"/>
      <c r="AY143" s="57"/>
      <c r="AZ143" s="57"/>
      <c r="BA143" s="57"/>
      <c r="BB143" s="57"/>
      <c r="BC143" s="57"/>
      <c r="BD143" s="27"/>
      <c r="BE143" s="51">
        <f t="shared" si="139"/>
        <v>0</v>
      </c>
      <c r="BF143" s="51">
        <f t="shared" si="140"/>
        <v>0</v>
      </c>
      <c r="BG143" s="217"/>
    </row>
    <row r="144" spans="1:59" x14ac:dyDescent="0.2">
      <c r="A144" s="47" t="s">
        <v>465</v>
      </c>
      <c r="B144" s="7" t="s">
        <v>466</v>
      </c>
      <c r="C144" s="48"/>
      <c r="D144" s="15"/>
      <c r="E144" s="15"/>
      <c r="F144" s="15"/>
      <c r="G144" s="15"/>
      <c r="H144" s="15"/>
      <c r="I144" s="15"/>
      <c r="J144" s="15"/>
      <c r="K144" s="15"/>
      <c r="L144" s="15"/>
      <c r="M144" s="15"/>
      <c r="N144" s="18"/>
      <c r="O144" s="49">
        <f t="shared" si="141"/>
        <v>0</v>
      </c>
      <c r="P144" s="52">
        <f t="shared" si="142"/>
        <v>0</v>
      </c>
      <c r="Q144" s="78"/>
      <c r="R144" s="27"/>
      <c r="S144" s="27"/>
      <c r="T144" s="27"/>
      <c r="U144" s="27"/>
      <c r="V144" s="57"/>
      <c r="W144" s="57"/>
      <c r="X144" s="57"/>
      <c r="Y144" s="57"/>
      <c r="Z144" s="57"/>
      <c r="AA144" s="57"/>
      <c r="AB144" s="27"/>
      <c r="AC144" s="51">
        <f t="shared" si="135"/>
        <v>0</v>
      </c>
      <c r="AD144" s="51">
        <f t="shared" si="136"/>
        <v>0</v>
      </c>
      <c r="AE144" s="78"/>
      <c r="AF144" s="27"/>
      <c r="AG144" s="27"/>
      <c r="AH144" s="27"/>
      <c r="AI144" s="27"/>
      <c r="AJ144" s="57"/>
      <c r="AK144" s="25">
        <v>2</v>
      </c>
      <c r="AL144" s="57"/>
      <c r="AM144" s="25">
        <v>1</v>
      </c>
      <c r="AN144" s="57"/>
      <c r="AO144" s="57"/>
      <c r="AP144" s="27">
        <v>1</v>
      </c>
      <c r="AQ144" s="51">
        <f t="shared" si="137"/>
        <v>4</v>
      </c>
      <c r="AR144" s="51">
        <f t="shared" si="138"/>
        <v>3200</v>
      </c>
      <c r="AS144" s="78"/>
      <c r="AT144" s="27"/>
      <c r="AU144" s="27"/>
      <c r="AV144" s="27"/>
      <c r="AW144" s="27"/>
      <c r="AX144" s="57"/>
      <c r="AY144" s="25"/>
      <c r="AZ144" s="57"/>
      <c r="BA144" s="25"/>
      <c r="BB144" s="57"/>
      <c r="BC144" s="57"/>
      <c r="BD144" s="27"/>
      <c r="BE144" s="51">
        <f t="shared" si="139"/>
        <v>0</v>
      </c>
      <c r="BF144" s="51">
        <f t="shared" si="140"/>
        <v>0</v>
      </c>
      <c r="BG144" s="217"/>
    </row>
    <row r="145" spans="1:59" x14ac:dyDescent="0.2">
      <c r="A145" s="47" t="s">
        <v>611</v>
      </c>
      <c r="B145" s="7" t="s">
        <v>54</v>
      </c>
      <c r="C145" s="48"/>
      <c r="D145" s="15"/>
      <c r="E145" s="15"/>
      <c r="F145" s="15"/>
      <c r="G145" s="15"/>
      <c r="H145" s="15"/>
      <c r="I145" s="15"/>
      <c r="J145" s="15"/>
      <c r="K145" s="15"/>
      <c r="L145" s="15"/>
      <c r="M145" s="15"/>
      <c r="N145" s="18"/>
      <c r="O145" s="49">
        <f t="shared" si="141"/>
        <v>0</v>
      </c>
      <c r="P145" s="52">
        <f t="shared" si="142"/>
        <v>0</v>
      </c>
      <c r="Q145" s="78"/>
      <c r="R145" s="27"/>
      <c r="S145" s="27"/>
      <c r="T145" s="27"/>
      <c r="U145" s="27"/>
      <c r="V145" s="57"/>
      <c r="W145" s="57"/>
      <c r="X145" s="57"/>
      <c r="Y145" s="57"/>
      <c r="Z145" s="57"/>
      <c r="AA145" s="57"/>
      <c r="AB145" s="27"/>
      <c r="AC145" s="51">
        <f t="shared" si="135"/>
        <v>0</v>
      </c>
      <c r="AD145" s="51">
        <f t="shared" si="136"/>
        <v>0</v>
      </c>
      <c r="AE145" s="78"/>
      <c r="AF145" s="27"/>
      <c r="AG145" s="27"/>
      <c r="AH145" s="27"/>
      <c r="AI145" s="27"/>
      <c r="AJ145" s="57"/>
      <c r="AK145" s="25"/>
      <c r="AL145" s="57"/>
      <c r="AM145" s="25"/>
      <c r="AN145" s="57"/>
      <c r="AO145" s="57"/>
      <c r="AP145" s="27"/>
      <c r="AQ145" s="51">
        <f t="shared" si="137"/>
        <v>0</v>
      </c>
      <c r="AR145" s="51">
        <f t="shared" si="138"/>
        <v>0</v>
      </c>
      <c r="AS145" s="78"/>
      <c r="AT145" s="27"/>
      <c r="AU145" s="27"/>
      <c r="AV145" s="27"/>
      <c r="AW145" s="27"/>
      <c r="AX145" s="25">
        <v>1</v>
      </c>
      <c r="AY145" s="25"/>
      <c r="AZ145" s="57"/>
      <c r="BA145" s="25"/>
      <c r="BB145" s="57"/>
      <c r="BC145" s="57"/>
      <c r="BD145" s="27"/>
      <c r="BE145" s="51">
        <f t="shared" si="139"/>
        <v>1</v>
      </c>
      <c r="BF145" s="51">
        <f t="shared" si="140"/>
        <v>800</v>
      </c>
      <c r="BG145" s="217"/>
    </row>
    <row r="146" spans="1:59" x14ac:dyDescent="0.2">
      <c r="A146" s="66" t="s">
        <v>631</v>
      </c>
      <c r="B146" s="61" t="s">
        <v>613</v>
      </c>
      <c r="C146" s="56">
        <f>SUM(C131:C144)</f>
        <v>11</v>
      </c>
      <c r="D146" s="56">
        <f t="shared" ref="D146:N146" si="143">SUM(D131:D144)</f>
        <v>11</v>
      </c>
      <c r="E146" s="56">
        <f t="shared" si="143"/>
        <v>16</v>
      </c>
      <c r="F146" s="56">
        <f t="shared" si="143"/>
        <v>11</v>
      </c>
      <c r="G146" s="56">
        <f t="shared" si="143"/>
        <v>16</v>
      </c>
      <c r="H146" s="56">
        <f t="shared" si="143"/>
        <v>18</v>
      </c>
      <c r="I146" s="56">
        <f t="shared" si="143"/>
        <v>7</v>
      </c>
      <c r="J146" s="56">
        <f t="shared" si="143"/>
        <v>29</v>
      </c>
      <c r="K146" s="56">
        <f t="shared" si="143"/>
        <v>20</v>
      </c>
      <c r="L146" s="56">
        <f t="shared" si="143"/>
        <v>24</v>
      </c>
      <c r="M146" s="56">
        <f t="shared" si="143"/>
        <v>22</v>
      </c>
      <c r="N146" s="56">
        <f t="shared" si="143"/>
        <v>16</v>
      </c>
      <c r="O146" s="54">
        <f>SUM(O131:O144)</f>
        <v>201</v>
      </c>
      <c r="P146" s="55">
        <f>SUM(P131:P144)</f>
        <v>160800</v>
      </c>
      <c r="Q146" s="56">
        <f t="shared" ref="Q146:AA146" si="144">SUM(Q131:Q144)</f>
        <v>19</v>
      </c>
      <c r="R146" s="56">
        <f t="shared" si="144"/>
        <v>15</v>
      </c>
      <c r="S146" s="56">
        <f t="shared" si="144"/>
        <v>16</v>
      </c>
      <c r="T146" s="56">
        <f t="shared" si="144"/>
        <v>19</v>
      </c>
      <c r="U146" s="56">
        <f t="shared" si="144"/>
        <v>14</v>
      </c>
      <c r="V146" s="56">
        <f t="shared" si="144"/>
        <v>15</v>
      </c>
      <c r="W146" s="56">
        <f t="shared" si="144"/>
        <v>13</v>
      </c>
      <c r="X146" s="56">
        <f t="shared" si="144"/>
        <v>13</v>
      </c>
      <c r="Y146" s="56">
        <f t="shared" si="144"/>
        <v>10</v>
      </c>
      <c r="Z146" s="56">
        <f t="shared" si="144"/>
        <v>20</v>
      </c>
      <c r="AA146" s="56">
        <f t="shared" si="144"/>
        <v>11</v>
      </c>
      <c r="AB146" s="56">
        <f>SUM(AB131:AB144)</f>
        <v>14</v>
      </c>
      <c r="AC146" s="1">
        <f>SUM(AC131:AC144)</f>
        <v>179</v>
      </c>
      <c r="AD146" s="3">
        <f>SUM(AD131:AD144)</f>
        <v>143200</v>
      </c>
      <c r="AE146" s="56">
        <f>SUM(AE131:AE144)</f>
        <v>13</v>
      </c>
      <c r="AF146" s="56">
        <f t="shared" ref="AF146:AP146" si="145">SUM(AF131:AF144)</f>
        <v>5</v>
      </c>
      <c r="AG146" s="56">
        <f t="shared" si="145"/>
        <v>15</v>
      </c>
      <c r="AH146" s="56">
        <f t="shared" si="145"/>
        <v>15</v>
      </c>
      <c r="AI146" s="56">
        <f t="shared" si="145"/>
        <v>14</v>
      </c>
      <c r="AJ146" s="56">
        <f t="shared" si="145"/>
        <v>21</v>
      </c>
      <c r="AK146" s="56">
        <f t="shared" si="145"/>
        <v>22</v>
      </c>
      <c r="AL146" s="56">
        <f t="shared" si="145"/>
        <v>16</v>
      </c>
      <c r="AM146" s="56">
        <f t="shared" si="145"/>
        <v>21</v>
      </c>
      <c r="AN146" s="56">
        <f t="shared" si="145"/>
        <v>16</v>
      </c>
      <c r="AO146" s="56">
        <f t="shared" si="145"/>
        <v>17</v>
      </c>
      <c r="AP146" s="56">
        <f t="shared" si="145"/>
        <v>20</v>
      </c>
      <c r="AQ146" s="1">
        <f>SUM(AQ131:AQ144)</f>
        <v>195</v>
      </c>
      <c r="AR146" s="3">
        <f>SUM(AR131:AR144)</f>
        <v>156000</v>
      </c>
      <c r="AS146" s="56">
        <f t="shared" ref="AS146:AW146" si="146">SUM(AS131:AS145)</f>
        <v>25</v>
      </c>
      <c r="AT146" s="56">
        <f t="shared" si="146"/>
        <v>14</v>
      </c>
      <c r="AU146" s="56">
        <f t="shared" si="146"/>
        <v>18</v>
      </c>
      <c r="AV146" s="56">
        <f t="shared" si="146"/>
        <v>24</v>
      </c>
      <c r="AW146" s="56">
        <f t="shared" si="146"/>
        <v>17</v>
      </c>
      <c r="AX146" s="56">
        <f>SUM(AX131:AX145)</f>
        <v>18</v>
      </c>
      <c r="AY146" s="56">
        <f t="shared" ref="AY146:BD146" si="147">SUM(AY131:AY144)</f>
        <v>21</v>
      </c>
      <c r="AZ146" s="56">
        <f t="shared" si="147"/>
        <v>0</v>
      </c>
      <c r="BA146" s="56">
        <f t="shared" si="147"/>
        <v>0</v>
      </c>
      <c r="BB146" s="56">
        <f t="shared" si="147"/>
        <v>0</v>
      </c>
      <c r="BC146" s="56">
        <f t="shared" si="147"/>
        <v>0</v>
      </c>
      <c r="BD146" s="56">
        <f t="shared" si="147"/>
        <v>0</v>
      </c>
      <c r="BE146" s="1">
        <f>SUM(BE131:BE145)</f>
        <v>137</v>
      </c>
      <c r="BF146" s="3">
        <f>SUM(BF131:BF145)</f>
        <v>109600</v>
      </c>
      <c r="BG146" s="217">
        <f>SUM(BF146,AR146,AD146,P146)</f>
        <v>569600</v>
      </c>
    </row>
    <row r="147" spans="1:59" x14ac:dyDescent="0.2">
      <c r="A147" s="5" t="s">
        <v>73</v>
      </c>
      <c r="B147" s="2"/>
      <c r="C147" s="58"/>
      <c r="D147" s="29"/>
      <c r="E147" s="29"/>
      <c r="F147" s="29"/>
      <c r="G147" s="29"/>
      <c r="H147" s="29"/>
      <c r="I147" s="29"/>
      <c r="J147" s="43"/>
      <c r="K147" s="43"/>
      <c r="L147" s="43"/>
      <c r="M147" s="43"/>
      <c r="N147" s="43"/>
      <c r="O147" s="44"/>
      <c r="P147" s="67"/>
      <c r="Q147" s="19"/>
      <c r="R147" s="27"/>
      <c r="S147" s="27"/>
      <c r="T147" s="27"/>
      <c r="U147" s="27"/>
      <c r="V147" s="27"/>
      <c r="W147" s="27"/>
      <c r="X147" s="27"/>
      <c r="Y147" s="27"/>
      <c r="Z147" s="27"/>
      <c r="AA147" s="27"/>
      <c r="AB147" s="27"/>
      <c r="AC147" s="27"/>
      <c r="AD147" s="46"/>
      <c r="AE147" s="19"/>
      <c r="AF147" s="27"/>
      <c r="AG147" s="27"/>
      <c r="AH147" s="27"/>
      <c r="AI147" s="27"/>
      <c r="AJ147" s="27"/>
      <c r="AK147" s="27"/>
      <c r="AL147" s="27"/>
      <c r="AM147" s="27"/>
      <c r="AN147" s="27"/>
      <c r="AO147" s="27"/>
      <c r="AP147" s="27"/>
      <c r="AQ147" s="27"/>
      <c r="AR147" s="46"/>
      <c r="AS147" s="19"/>
      <c r="AT147" s="27"/>
      <c r="AU147" s="27"/>
      <c r="AV147" s="27"/>
      <c r="AW147" s="27"/>
      <c r="AX147" s="27"/>
      <c r="AY147" s="27"/>
      <c r="AZ147" s="27"/>
      <c r="BA147" s="27"/>
      <c r="BB147" s="27"/>
      <c r="BC147" s="27"/>
      <c r="BD147" s="27"/>
      <c r="BE147" s="27"/>
      <c r="BF147" s="46"/>
      <c r="BG147" s="217"/>
    </row>
    <row r="148" spans="1:59" x14ac:dyDescent="0.2">
      <c r="A148" s="47" t="s">
        <v>74</v>
      </c>
      <c r="B148" s="7" t="s">
        <v>77</v>
      </c>
      <c r="C148" s="48">
        <v>4</v>
      </c>
      <c r="D148" s="15">
        <v>1</v>
      </c>
      <c r="E148" s="15">
        <v>4</v>
      </c>
      <c r="F148" s="15">
        <v>3</v>
      </c>
      <c r="G148" s="15">
        <v>2</v>
      </c>
      <c r="H148" s="15">
        <v>2</v>
      </c>
      <c r="I148" s="15">
        <v>2</v>
      </c>
      <c r="J148" s="15">
        <v>2</v>
      </c>
      <c r="K148" s="15">
        <v>0</v>
      </c>
      <c r="L148" s="15">
        <v>4</v>
      </c>
      <c r="M148" s="15">
        <v>1</v>
      </c>
      <c r="N148" s="18">
        <v>2</v>
      </c>
      <c r="O148" s="49">
        <f t="shared" ref="O148:O153" si="148">SUM(C148:N148)</f>
        <v>27</v>
      </c>
      <c r="P148" s="52">
        <f t="shared" si="101"/>
        <v>21600</v>
      </c>
      <c r="Q148" s="33">
        <v>4</v>
      </c>
      <c r="R148" s="31" t="s">
        <v>299</v>
      </c>
      <c r="S148" s="31"/>
      <c r="T148" s="31"/>
      <c r="U148" s="31"/>
      <c r="V148" s="31"/>
      <c r="W148" s="31"/>
      <c r="X148" s="31"/>
      <c r="Y148" s="31"/>
      <c r="Z148" s="31"/>
      <c r="AA148" s="31"/>
      <c r="AB148" s="31"/>
      <c r="AC148" s="69">
        <f t="shared" ref="AC148:AC153" si="149">SUM(Q148:AB148)</f>
        <v>4</v>
      </c>
      <c r="AD148" s="70">
        <f t="shared" ref="AD148:AD151" si="150">SUM(AC148)*800</f>
        <v>3200</v>
      </c>
      <c r="AE148" s="33"/>
      <c r="AF148" s="31"/>
      <c r="AG148" s="31"/>
      <c r="AH148" s="31"/>
      <c r="AI148" s="31"/>
      <c r="AJ148" s="31"/>
      <c r="AK148" s="31"/>
      <c r="AL148" s="31"/>
      <c r="AM148" s="31"/>
      <c r="AN148" s="31"/>
      <c r="AO148" s="31"/>
      <c r="AP148" s="31"/>
      <c r="AQ148" s="69">
        <f t="shared" ref="AQ148:AQ153" si="151">SUM(AE148:AP148)</f>
        <v>0</v>
      </c>
      <c r="AR148" s="70">
        <f t="shared" ref="AR148:AR151" si="152">SUM(AQ148)*800</f>
        <v>0</v>
      </c>
      <c r="AS148" s="33"/>
      <c r="AT148" s="31"/>
      <c r="AU148" s="31"/>
      <c r="AV148" s="31"/>
      <c r="AW148" s="31"/>
      <c r="AX148" s="31"/>
      <c r="AY148" s="31"/>
      <c r="AZ148" s="31"/>
      <c r="BA148" s="31"/>
      <c r="BB148" s="31"/>
      <c r="BC148" s="31"/>
      <c r="BD148" s="31"/>
      <c r="BE148" s="69">
        <f t="shared" ref="BE148:BE153" si="153">SUM(AS148:BD148)</f>
        <v>0</v>
      </c>
      <c r="BF148" s="70">
        <f t="shared" ref="BF148:BF151" si="154">SUM(BE148)*800</f>
        <v>0</v>
      </c>
      <c r="BG148" s="217"/>
    </row>
    <row r="149" spans="1:59" x14ac:dyDescent="0.2">
      <c r="A149" s="47" t="s">
        <v>75</v>
      </c>
      <c r="B149" s="7" t="s">
        <v>76</v>
      </c>
      <c r="C149" s="48"/>
      <c r="D149" s="15"/>
      <c r="E149" s="15"/>
      <c r="F149" s="15"/>
      <c r="G149" s="15">
        <v>3</v>
      </c>
      <c r="H149" s="18"/>
      <c r="I149" s="15"/>
      <c r="J149" s="18"/>
      <c r="K149" s="18"/>
      <c r="L149" s="15"/>
      <c r="M149" s="15">
        <v>1</v>
      </c>
      <c r="N149" s="18">
        <v>4</v>
      </c>
      <c r="O149" s="49">
        <f t="shared" si="148"/>
        <v>8</v>
      </c>
      <c r="P149" s="52">
        <f t="shared" si="101"/>
        <v>6400</v>
      </c>
      <c r="Q149" s="19"/>
      <c r="R149" s="27"/>
      <c r="S149" s="27"/>
      <c r="T149" s="27">
        <v>1</v>
      </c>
      <c r="U149" s="27"/>
      <c r="V149" s="27"/>
      <c r="W149" s="27"/>
      <c r="X149" s="27"/>
      <c r="Y149" s="143" t="s">
        <v>392</v>
      </c>
      <c r="Z149" s="27"/>
      <c r="AA149" s="27"/>
      <c r="AB149" s="27"/>
      <c r="AC149" s="49">
        <f t="shared" si="149"/>
        <v>1</v>
      </c>
      <c r="AD149" s="51">
        <f t="shared" si="150"/>
        <v>800</v>
      </c>
      <c r="AE149" s="19"/>
      <c r="AF149" s="27"/>
      <c r="AG149" s="27"/>
      <c r="AH149" s="27"/>
      <c r="AI149" s="27"/>
      <c r="AJ149" s="27"/>
      <c r="AK149" s="27"/>
      <c r="AL149" s="27"/>
      <c r="AM149" s="143"/>
      <c r="AN149" s="27"/>
      <c r="AO149" s="27"/>
      <c r="AP149" s="27"/>
      <c r="AQ149" s="49">
        <f t="shared" si="151"/>
        <v>0</v>
      </c>
      <c r="AR149" s="51">
        <f t="shared" si="152"/>
        <v>0</v>
      </c>
      <c r="AS149" s="19"/>
      <c r="AT149" s="27"/>
      <c r="AU149" s="27"/>
      <c r="AV149" s="27"/>
      <c r="AW149" s="27"/>
      <c r="AX149" s="27"/>
      <c r="AY149" s="27"/>
      <c r="AZ149" s="27"/>
      <c r="BA149" s="143"/>
      <c r="BB149" s="27"/>
      <c r="BC149" s="27"/>
      <c r="BD149" s="27"/>
      <c r="BE149" s="49">
        <f t="shared" si="153"/>
        <v>0</v>
      </c>
      <c r="BF149" s="51">
        <f t="shared" si="154"/>
        <v>0</v>
      </c>
      <c r="BG149" s="217"/>
    </row>
    <row r="150" spans="1:59" x14ac:dyDescent="0.2">
      <c r="A150" s="47" t="s">
        <v>245</v>
      </c>
      <c r="B150" s="7" t="s">
        <v>388</v>
      </c>
      <c r="C150" s="48"/>
      <c r="D150" s="15"/>
      <c r="E150" s="15"/>
      <c r="F150" s="15"/>
      <c r="G150" s="15"/>
      <c r="H150" s="18"/>
      <c r="I150" s="15"/>
      <c r="J150" s="18"/>
      <c r="K150" s="18"/>
      <c r="L150" s="15"/>
      <c r="M150" s="15">
        <v>4</v>
      </c>
      <c r="N150" s="18">
        <v>4</v>
      </c>
      <c r="O150" s="49">
        <f t="shared" si="148"/>
        <v>8</v>
      </c>
      <c r="P150" s="52">
        <f>SUM(O150)*800</f>
        <v>6400</v>
      </c>
      <c r="Q150" s="19">
        <v>1</v>
      </c>
      <c r="R150" s="27">
        <v>7</v>
      </c>
      <c r="S150" s="27">
        <v>2</v>
      </c>
      <c r="T150" s="27">
        <v>4</v>
      </c>
      <c r="U150" s="27">
        <v>2</v>
      </c>
      <c r="V150" s="27">
        <v>1</v>
      </c>
      <c r="W150" s="27">
        <v>3</v>
      </c>
      <c r="X150" s="27">
        <v>1</v>
      </c>
      <c r="Y150" s="27">
        <v>2</v>
      </c>
      <c r="Z150" s="27">
        <v>2</v>
      </c>
      <c r="AA150" s="27"/>
      <c r="AB150" s="27">
        <v>2</v>
      </c>
      <c r="AC150" s="49">
        <f t="shared" si="149"/>
        <v>27</v>
      </c>
      <c r="AD150" s="51">
        <f t="shared" si="150"/>
        <v>21600</v>
      </c>
      <c r="AE150" s="19">
        <v>2</v>
      </c>
      <c r="AF150" s="27">
        <v>4</v>
      </c>
      <c r="AG150" s="27">
        <v>2</v>
      </c>
      <c r="AH150" s="27">
        <v>3</v>
      </c>
      <c r="AI150" s="27">
        <v>2</v>
      </c>
      <c r="AJ150" s="27">
        <v>1</v>
      </c>
      <c r="AK150" s="27">
        <v>1</v>
      </c>
      <c r="AL150" s="27"/>
      <c r="AM150" s="27"/>
      <c r="AN150" s="27"/>
      <c r="AO150" s="27"/>
      <c r="AP150" s="27"/>
      <c r="AQ150" s="49">
        <f t="shared" si="151"/>
        <v>15</v>
      </c>
      <c r="AR150" s="51">
        <f t="shared" si="152"/>
        <v>12000</v>
      </c>
      <c r="AS150" s="19"/>
      <c r="AT150" s="27"/>
      <c r="AU150" s="27">
        <v>1</v>
      </c>
      <c r="AV150" s="27"/>
      <c r="AW150" s="27"/>
      <c r="AX150" s="27"/>
      <c r="AY150" s="27" t="s">
        <v>383</v>
      </c>
      <c r="AZ150" s="27"/>
      <c r="BA150" s="27"/>
      <c r="BB150" s="27"/>
      <c r="BC150" s="27"/>
      <c r="BD150" s="27"/>
      <c r="BE150" s="49">
        <f t="shared" si="153"/>
        <v>1</v>
      </c>
      <c r="BF150" s="51">
        <f t="shared" si="154"/>
        <v>800</v>
      </c>
      <c r="BG150" s="217"/>
    </row>
    <row r="151" spans="1:59" x14ac:dyDescent="0.2">
      <c r="A151" s="47" t="s">
        <v>333</v>
      </c>
      <c r="B151" s="7" t="s">
        <v>77</v>
      </c>
      <c r="C151" s="48"/>
      <c r="D151" s="15"/>
      <c r="E151" s="15"/>
      <c r="F151" s="15"/>
      <c r="G151" s="15"/>
      <c r="H151" s="18"/>
      <c r="I151" s="15"/>
      <c r="J151" s="18"/>
      <c r="K151" s="18"/>
      <c r="L151" s="15"/>
      <c r="M151" s="15"/>
      <c r="N151" s="18"/>
      <c r="O151" s="49">
        <f t="shared" si="148"/>
        <v>0</v>
      </c>
      <c r="P151" s="52">
        <f>SUM(O151)*800</f>
        <v>0</v>
      </c>
      <c r="Q151" s="19"/>
      <c r="R151" s="27"/>
      <c r="S151" s="27"/>
      <c r="T151" s="27"/>
      <c r="U151" s="27"/>
      <c r="V151" s="27"/>
      <c r="W151" s="27"/>
      <c r="X151" s="27">
        <v>3</v>
      </c>
      <c r="Y151" s="27">
        <v>5</v>
      </c>
      <c r="Z151" s="27">
        <v>3</v>
      </c>
      <c r="AA151" s="27">
        <v>3</v>
      </c>
      <c r="AB151" s="27">
        <v>3</v>
      </c>
      <c r="AC151" s="49">
        <f t="shared" si="149"/>
        <v>17</v>
      </c>
      <c r="AD151" s="51">
        <f t="shared" si="150"/>
        <v>13600</v>
      </c>
      <c r="AE151" s="19">
        <v>4</v>
      </c>
      <c r="AF151" s="27">
        <v>1</v>
      </c>
      <c r="AG151" s="27">
        <v>4</v>
      </c>
      <c r="AH151" s="27">
        <v>1</v>
      </c>
      <c r="AI151" s="27">
        <v>3</v>
      </c>
      <c r="AJ151" s="27"/>
      <c r="AK151" s="27"/>
      <c r="AL151" s="27"/>
      <c r="AM151" s="27"/>
      <c r="AN151" s="27"/>
      <c r="AO151" s="27"/>
      <c r="AP151" s="27"/>
      <c r="AQ151" s="49">
        <f t="shared" si="151"/>
        <v>13</v>
      </c>
      <c r="AR151" s="51">
        <f t="shared" si="152"/>
        <v>10400</v>
      </c>
      <c r="AS151" s="19" t="s">
        <v>509</v>
      </c>
      <c r="AT151" s="27"/>
      <c r="AU151" s="27"/>
      <c r="AV151" s="27"/>
      <c r="AW151" s="27"/>
      <c r="AX151" s="27"/>
      <c r="AY151" s="27"/>
      <c r="AZ151" s="27"/>
      <c r="BA151" s="27"/>
      <c r="BB151" s="27"/>
      <c r="BC151" s="27"/>
      <c r="BD151" s="27"/>
      <c r="BE151" s="49">
        <f t="shared" si="153"/>
        <v>0</v>
      </c>
      <c r="BF151" s="51">
        <f t="shared" si="154"/>
        <v>0</v>
      </c>
      <c r="BG151" s="217"/>
    </row>
    <row r="152" spans="1:59" x14ac:dyDescent="0.2">
      <c r="A152" s="47" t="s">
        <v>323</v>
      </c>
      <c r="B152" s="7" t="s">
        <v>431</v>
      </c>
      <c r="C152" s="48"/>
      <c r="D152" s="15"/>
      <c r="E152" s="15"/>
      <c r="F152" s="15"/>
      <c r="G152" s="15"/>
      <c r="H152" s="18"/>
      <c r="I152" s="15"/>
      <c r="J152" s="18"/>
      <c r="K152" s="18"/>
      <c r="L152" s="15"/>
      <c r="M152" s="15"/>
      <c r="N152" s="18"/>
      <c r="O152" s="49">
        <f t="shared" si="148"/>
        <v>0</v>
      </c>
      <c r="P152" s="52">
        <f>SUM(O152)*800</f>
        <v>0</v>
      </c>
      <c r="Q152" s="19"/>
      <c r="R152" s="27"/>
      <c r="S152" s="27"/>
      <c r="T152" s="27"/>
      <c r="U152" s="27"/>
      <c r="V152" s="27"/>
      <c r="W152" s="27">
        <v>1</v>
      </c>
      <c r="X152" s="27"/>
      <c r="Y152" s="27">
        <v>1</v>
      </c>
      <c r="Z152" s="27">
        <v>1</v>
      </c>
      <c r="AA152" s="27"/>
      <c r="AB152" s="27">
        <v>1</v>
      </c>
      <c r="AC152" s="49">
        <f t="shared" si="149"/>
        <v>4</v>
      </c>
      <c r="AD152" s="51">
        <f>SUM(AC152)*800</f>
        <v>3200</v>
      </c>
      <c r="AE152" s="19"/>
      <c r="AF152" s="27"/>
      <c r="AG152" s="27">
        <v>1</v>
      </c>
      <c r="AH152" s="27">
        <v>1</v>
      </c>
      <c r="AI152" s="27">
        <v>2</v>
      </c>
      <c r="AJ152" s="27"/>
      <c r="AK152" s="27">
        <v>1</v>
      </c>
      <c r="AL152" s="27"/>
      <c r="AM152" s="27">
        <v>2</v>
      </c>
      <c r="AN152" s="27"/>
      <c r="AO152" s="27"/>
      <c r="AP152" s="27">
        <v>1</v>
      </c>
      <c r="AQ152" s="49">
        <f t="shared" si="151"/>
        <v>8</v>
      </c>
      <c r="AR152" s="51">
        <f>SUM(AQ152)*800</f>
        <v>6400</v>
      </c>
      <c r="AS152" s="19"/>
      <c r="AT152" s="27"/>
      <c r="AU152" s="27"/>
      <c r="AV152" s="27"/>
      <c r="AW152" s="27"/>
      <c r="AX152" s="27"/>
      <c r="AY152" s="27"/>
      <c r="AZ152" s="27"/>
      <c r="BA152" s="27"/>
      <c r="BB152" s="27"/>
      <c r="BC152" s="27"/>
      <c r="BD152" s="27"/>
      <c r="BE152" s="49">
        <f t="shared" si="153"/>
        <v>0</v>
      </c>
      <c r="BF152" s="51">
        <f>SUM(BE152)*800</f>
        <v>0</v>
      </c>
      <c r="BG152" s="217"/>
    </row>
    <row r="153" spans="1:59" x14ac:dyDescent="0.2">
      <c r="A153" s="47" t="s">
        <v>488</v>
      </c>
      <c r="B153" s="7" t="s">
        <v>77</v>
      </c>
      <c r="C153" s="48"/>
      <c r="D153" s="15"/>
      <c r="E153" s="15"/>
      <c r="F153" s="15"/>
      <c r="G153" s="15"/>
      <c r="H153" s="18"/>
      <c r="I153" s="15"/>
      <c r="J153" s="18"/>
      <c r="K153" s="18"/>
      <c r="L153" s="15"/>
      <c r="M153" s="15"/>
      <c r="N153" s="18"/>
      <c r="O153" s="49">
        <f t="shared" si="148"/>
        <v>0</v>
      </c>
      <c r="P153" s="52">
        <f>SUM(O153)*800</f>
        <v>0</v>
      </c>
      <c r="Q153" s="19"/>
      <c r="R153" s="27"/>
      <c r="S153" s="27"/>
      <c r="T153" s="27"/>
      <c r="U153" s="27"/>
      <c r="V153" s="27"/>
      <c r="W153" s="27"/>
      <c r="X153" s="27"/>
      <c r="Y153" s="27"/>
      <c r="Z153" s="27"/>
      <c r="AA153" s="27"/>
      <c r="AB153" s="27"/>
      <c r="AC153" s="49">
        <f t="shared" si="149"/>
        <v>0</v>
      </c>
      <c r="AD153" s="51">
        <f>SUM(AC153)*800</f>
        <v>0</v>
      </c>
      <c r="AE153" s="19"/>
      <c r="AF153" s="57">
        <v>3</v>
      </c>
      <c r="AG153" s="27">
        <v>8</v>
      </c>
      <c r="AH153" s="57">
        <v>8</v>
      </c>
      <c r="AI153" s="57">
        <v>5</v>
      </c>
      <c r="AJ153" s="57">
        <v>6</v>
      </c>
      <c r="AK153" s="57">
        <v>10</v>
      </c>
      <c r="AL153" s="57">
        <v>7</v>
      </c>
      <c r="AM153" s="57">
        <v>6</v>
      </c>
      <c r="AN153" s="57">
        <v>9</v>
      </c>
      <c r="AO153" s="57">
        <v>7</v>
      </c>
      <c r="AP153" s="57">
        <v>10</v>
      </c>
      <c r="AQ153" s="62">
        <f t="shared" si="151"/>
        <v>79</v>
      </c>
      <c r="AR153" s="51">
        <f>SUM(AQ153)*800</f>
        <v>63200</v>
      </c>
      <c r="AS153" s="17">
        <v>7</v>
      </c>
      <c r="AT153" s="57">
        <v>8</v>
      </c>
      <c r="AU153" s="57">
        <v>9</v>
      </c>
      <c r="AV153" s="57">
        <v>10</v>
      </c>
      <c r="AW153" s="57">
        <v>5</v>
      </c>
      <c r="AX153" s="57">
        <v>8</v>
      </c>
      <c r="AY153" s="57">
        <v>8</v>
      </c>
      <c r="AZ153" s="57"/>
      <c r="BA153" s="57"/>
      <c r="BB153" s="57"/>
      <c r="BC153" s="57"/>
      <c r="BD153" s="57"/>
      <c r="BE153" s="147">
        <f t="shared" si="153"/>
        <v>55</v>
      </c>
      <c r="BF153" s="51">
        <f>SUM(BE153)*800</f>
        <v>44000</v>
      </c>
      <c r="BG153" s="217"/>
    </row>
    <row r="154" spans="1:59" x14ac:dyDescent="0.2">
      <c r="A154" s="7" t="s">
        <v>444</v>
      </c>
      <c r="B154" s="7" t="s">
        <v>445</v>
      </c>
      <c r="C154" s="56">
        <f>SUM(C148:C153)</f>
        <v>4</v>
      </c>
      <c r="D154" s="56">
        <f t="shared" ref="D154:M154" si="155">SUM(D148:D153)</f>
        <v>1</v>
      </c>
      <c r="E154" s="56">
        <f t="shared" si="155"/>
        <v>4</v>
      </c>
      <c r="F154" s="56">
        <f t="shared" si="155"/>
        <v>3</v>
      </c>
      <c r="G154" s="56">
        <f t="shared" si="155"/>
        <v>5</v>
      </c>
      <c r="H154" s="56">
        <f t="shared" si="155"/>
        <v>2</v>
      </c>
      <c r="I154" s="56">
        <f t="shared" si="155"/>
        <v>2</v>
      </c>
      <c r="J154" s="56">
        <f t="shared" si="155"/>
        <v>2</v>
      </c>
      <c r="K154" s="56">
        <f t="shared" si="155"/>
        <v>0</v>
      </c>
      <c r="L154" s="56">
        <f t="shared" si="155"/>
        <v>4</v>
      </c>
      <c r="M154" s="56">
        <f t="shared" si="155"/>
        <v>6</v>
      </c>
      <c r="N154" s="56">
        <f>SUM(N148:N153)</f>
        <v>10</v>
      </c>
      <c r="O154" s="54">
        <f>SUM(O148:O153)</f>
        <v>43</v>
      </c>
      <c r="P154" s="55">
        <f>SUM(P148:P153)</f>
        <v>34400</v>
      </c>
      <c r="Q154" s="56">
        <f t="shared" ref="Q154:AA154" si="156">SUM(Q148:Q153)</f>
        <v>5</v>
      </c>
      <c r="R154" s="56">
        <f t="shared" si="156"/>
        <v>7</v>
      </c>
      <c r="S154" s="56">
        <f t="shared" si="156"/>
        <v>2</v>
      </c>
      <c r="T154" s="56">
        <f t="shared" si="156"/>
        <v>5</v>
      </c>
      <c r="U154" s="56">
        <f t="shared" si="156"/>
        <v>2</v>
      </c>
      <c r="V154" s="56">
        <f t="shared" si="156"/>
        <v>1</v>
      </c>
      <c r="W154" s="56">
        <f t="shared" si="156"/>
        <v>4</v>
      </c>
      <c r="X154" s="56">
        <f t="shared" si="156"/>
        <v>4</v>
      </c>
      <c r="Y154" s="56">
        <f t="shared" si="156"/>
        <v>8</v>
      </c>
      <c r="Z154" s="56">
        <f t="shared" si="156"/>
        <v>6</v>
      </c>
      <c r="AA154" s="56">
        <f t="shared" si="156"/>
        <v>3</v>
      </c>
      <c r="AB154" s="56">
        <f>SUM(AB148:AB153)</f>
        <v>6</v>
      </c>
      <c r="AC154" s="1">
        <f>SUM(AC148:AC153)</f>
        <v>53</v>
      </c>
      <c r="AD154" s="3">
        <f>SUM(AD148:AD153)</f>
        <v>42400</v>
      </c>
      <c r="AE154" s="56">
        <f>SUM(AE148:AE153)</f>
        <v>6</v>
      </c>
      <c r="AF154" s="56">
        <f t="shared" ref="AF154" si="157">SUM(AF148:AF153)</f>
        <v>8</v>
      </c>
      <c r="AG154" s="56">
        <f>SUM(AG148:AG153)</f>
        <v>15</v>
      </c>
      <c r="AH154" s="56">
        <f t="shared" ref="AH154" si="158">SUM(AH148:AH153)</f>
        <v>13</v>
      </c>
      <c r="AI154" s="56">
        <f t="shared" ref="AI154" si="159">SUM(AI148:AI153)</f>
        <v>12</v>
      </c>
      <c r="AJ154" s="56">
        <f t="shared" ref="AJ154" si="160">SUM(AJ148:AJ153)</f>
        <v>7</v>
      </c>
      <c r="AK154" s="56">
        <f t="shared" ref="AK154" si="161">SUM(AK148:AK153)</f>
        <v>12</v>
      </c>
      <c r="AL154" s="56">
        <f t="shared" ref="AL154" si="162">SUM(AL148:AL153)</f>
        <v>7</v>
      </c>
      <c r="AM154" s="56">
        <f t="shared" ref="AM154" si="163">SUM(AM148:AM153)</f>
        <v>8</v>
      </c>
      <c r="AN154" s="56">
        <f t="shared" ref="AN154" si="164">SUM(AN148:AN153)</f>
        <v>9</v>
      </c>
      <c r="AO154" s="56">
        <f t="shared" ref="AO154" si="165">SUM(AO148:AO153)</f>
        <v>7</v>
      </c>
      <c r="AP154" s="56">
        <f t="shared" ref="AP154" si="166">SUM(AP148:AP153)</f>
        <v>11</v>
      </c>
      <c r="AQ154" s="1">
        <f>SUM(AQ148:AQ153)</f>
        <v>115</v>
      </c>
      <c r="AR154" s="3">
        <f>SUM(AR148:AR153)</f>
        <v>92000</v>
      </c>
      <c r="AS154" s="56">
        <f>SUM(AS148:AS153)</f>
        <v>7</v>
      </c>
      <c r="AT154" s="56">
        <f t="shared" ref="AT154" si="167">SUM(AT148:AT153)</f>
        <v>8</v>
      </c>
      <c r="AU154" s="56">
        <f>SUM(AU148:AU153)</f>
        <v>10</v>
      </c>
      <c r="AV154" s="56">
        <f t="shared" ref="AV154:BD154" si="168">SUM(AV148:AV153)</f>
        <v>10</v>
      </c>
      <c r="AW154" s="56">
        <f t="shared" si="168"/>
        <v>5</v>
      </c>
      <c r="AX154" s="56">
        <f t="shared" si="168"/>
        <v>8</v>
      </c>
      <c r="AY154" s="56">
        <f t="shared" si="168"/>
        <v>8</v>
      </c>
      <c r="AZ154" s="56">
        <f t="shared" si="168"/>
        <v>0</v>
      </c>
      <c r="BA154" s="56">
        <f t="shared" si="168"/>
        <v>0</v>
      </c>
      <c r="BB154" s="56">
        <f t="shared" si="168"/>
        <v>0</v>
      </c>
      <c r="BC154" s="56">
        <f t="shared" si="168"/>
        <v>0</v>
      </c>
      <c r="BD154" s="56">
        <f t="shared" si="168"/>
        <v>0</v>
      </c>
      <c r="BE154" s="1">
        <f>SUM(BE148:BE153)</f>
        <v>56</v>
      </c>
      <c r="BF154" s="3">
        <f>SUM(BF148:BF153)</f>
        <v>44800</v>
      </c>
      <c r="BG154" s="217">
        <f>SUM(BF154,AR154,AD154,P154)</f>
        <v>213600</v>
      </c>
    </row>
    <row r="155" spans="1:59" x14ac:dyDescent="0.2">
      <c r="A155" s="5" t="s">
        <v>263</v>
      </c>
      <c r="B155" s="2"/>
      <c r="C155" s="58"/>
      <c r="D155" s="29"/>
      <c r="E155" s="29"/>
      <c r="F155" s="29"/>
      <c r="G155" s="29"/>
      <c r="H155" s="29"/>
      <c r="I155" s="29"/>
      <c r="J155" s="43"/>
      <c r="K155" s="43"/>
      <c r="L155" s="43"/>
      <c r="M155" s="43"/>
      <c r="N155" s="43"/>
      <c r="O155" s="44"/>
      <c r="P155" s="67"/>
      <c r="Q155" s="19"/>
      <c r="R155" s="27"/>
      <c r="S155" s="27"/>
      <c r="T155" s="27"/>
      <c r="U155" s="27"/>
      <c r="V155" s="27"/>
      <c r="W155" s="27"/>
      <c r="X155" s="27"/>
      <c r="Y155" s="27"/>
      <c r="Z155" s="27"/>
      <c r="AA155" s="27"/>
      <c r="AB155" s="27"/>
      <c r="AC155" s="27"/>
      <c r="AD155" s="46"/>
      <c r="AE155" s="19"/>
      <c r="AF155" s="27"/>
      <c r="AG155" s="27"/>
      <c r="AH155" s="27"/>
      <c r="AI155" s="27"/>
      <c r="AJ155" s="27"/>
      <c r="AK155" s="27"/>
      <c r="AL155" s="27"/>
      <c r="AM155" s="27"/>
      <c r="AN155" s="27"/>
      <c r="AO155" s="27"/>
      <c r="AP155" s="27"/>
      <c r="AQ155" s="27"/>
      <c r="AR155" s="46"/>
      <c r="AS155" s="19"/>
      <c r="AT155" s="27"/>
      <c r="AU155" s="27"/>
      <c r="AV155" s="27"/>
      <c r="AW155" s="27"/>
      <c r="AX155" s="27"/>
      <c r="AY155" s="27"/>
      <c r="AZ155" s="27"/>
      <c r="BA155" s="27"/>
      <c r="BB155" s="27"/>
      <c r="BC155" s="27"/>
      <c r="BD155" s="27"/>
      <c r="BE155" s="27"/>
      <c r="BF155" s="46"/>
      <c r="BG155" s="217"/>
    </row>
    <row r="156" spans="1:59" x14ac:dyDescent="0.2">
      <c r="A156" s="47" t="s">
        <v>78</v>
      </c>
      <c r="B156" s="7" t="s">
        <v>79</v>
      </c>
      <c r="C156" s="48">
        <v>8</v>
      </c>
      <c r="D156" s="15">
        <v>8</v>
      </c>
      <c r="E156" s="15">
        <v>8</v>
      </c>
      <c r="F156" s="15">
        <v>7</v>
      </c>
      <c r="G156" s="15">
        <v>6</v>
      </c>
      <c r="H156" s="15">
        <v>6</v>
      </c>
      <c r="I156" s="15">
        <v>6</v>
      </c>
      <c r="J156" s="15">
        <v>10</v>
      </c>
      <c r="K156" s="15">
        <v>5</v>
      </c>
      <c r="L156" s="15">
        <v>5</v>
      </c>
      <c r="M156" s="15">
        <v>5</v>
      </c>
      <c r="N156" s="18">
        <v>12</v>
      </c>
      <c r="O156" s="49">
        <f>SUM(C156:N156)</f>
        <v>86</v>
      </c>
      <c r="P156" s="52">
        <f t="shared" si="101"/>
        <v>68800</v>
      </c>
      <c r="Q156" s="33">
        <v>8</v>
      </c>
      <c r="R156" s="31">
        <v>10</v>
      </c>
      <c r="S156" s="31">
        <v>9</v>
      </c>
      <c r="T156" s="31">
        <v>8</v>
      </c>
      <c r="U156" s="31">
        <v>10</v>
      </c>
      <c r="V156" s="31">
        <v>3</v>
      </c>
      <c r="W156" s="31">
        <v>4</v>
      </c>
      <c r="X156" s="31">
        <v>9</v>
      </c>
      <c r="Y156" s="31">
        <v>4</v>
      </c>
      <c r="Z156" s="31">
        <v>8</v>
      </c>
      <c r="AA156" s="31">
        <v>11</v>
      </c>
      <c r="AB156" s="31">
        <v>7</v>
      </c>
      <c r="AC156" s="71">
        <f>SUM(Q156:AB156)</f>
        <v>91</v>
      </c>
      <c r="AD156" s="70">
        <f t="shared" ref="AD156:AD158" si="169">SUM(AC156)*800</f>
        <v>72800</v>
      </c>
      <c r="AE156" s="33">
        <v>8</v>
      </c>
      <c r="AF156" s="31">
        <v>7</v>
      </c>
      <c r="AG156" s="31">
        <v>10</v>
      </c>
      <c r="AH156" s="31">
        <v>9</v>
      </c>
      <c r="AI156" s="81">
        <v>7</v>
      </c>
      <c r="AJ156" s="81">
        <v>5</v>
      </c>
      <c r="AK156" s="81">
        <v>7</v>
      </c>
      <c r="AL156" s="81">
        <v>6</v>
      </c>
      <c r="AM156" s="81">
        <v>8</v>
      </c>
      <c r="AN156" s="81">
        <v>5</v>
      </c>
      <c r="AO156" s="81">
        <v>5</v>
      </c>
      <c r="AP156" s="81">
        <v>10</v>
      </c>
      <c r="AQ156" s="69">
        <f>SUM(AE156:AP156)</f>
        <v>87</v>
      </c>
      <c r="AR156" s="70">
        <f t="shared" ref="AR156:AR158" si="170">SUM(AQ156)*800</f>
        <v>69600</v>
      </c>
      <c r="AS156" s="33">
        <v>8</v>
      </c>
      <c r="AT156" s="31">
        <v>10</v>
      </c>
      <c r="AU156" s="31">
        <v>13</v>
      </c>
      <c r="AV156" s="31">
        <v>5</v>
      </c>
      <c r="AW156" s="109">
        <v>5</v>
      </c>
      <c r="AX156" s="109">
        <v>5</v>
      </c>
      <c r="AY156" s="109">
        <v>8</v>
      </c>
      <c r="AZ156" s="81"/>
      <c r="BA156" s="81"/>
      <c r="BB156" s="81"/>
      <c r="BC156" s="81"/>
      <c r="BD156" s="81"/>
      <c r="BE156" s="69">
        <f>SUM(AS156:BD156)</f>
        <v>54</v>
      </c>
      <c r="BF156" s="70">
        <f t="shared" ref="BF156:BF158" si="171">SUM(BE156)*800</f>
        <v>43200</v>
      </c>
      <c r="BG156" s="217"/>
    </row>
    <row r="157" spans="1:59" x14ac:dyDescent="0.2">
      <c r="A157" s="47" t="s">
        <v>80</v>
      </c>
      <c r="B157" s="7" t="s">
        <v>79</v>
      </c>
      <c r="C157" s="48"/>
      <c r="D157" s="15"/>
      <c r="E157" s="15">
        <v>2</v>
      </c>
      <c r="F157" s="15">
        <v>1</v>
      </c>
      <c r="G157" s="15">
        <v>1</v>
      </c>
      <c r="H157" s="15"/>
      <c r="I157" s="15"/>
      <c r="J157" s="15"/>
      <c r="K157" s="15"/>
      <c r="L157" s="15"/>
      <c r="M157" s="15"/>
      <c r="N157" s="18"/>
      <c r="O157" s="49">
        <f>SUM(C157:N157)</f>
        <v>4</v>
      </c>
      <c r="P157" s="52">
        <f t="shared" si="101"/>
        <v>3200</v>
      </c>
      <c r="Q157" s="19"/>
      <c r="R157" s="27"/>
      <c r="S157" s="27"/>
      <c r="T157" s="27"/>
      <c r="U157" s="27"/>
      <c r="V157" s="27"/>
      <c r="W157" s="27"/>
      <c r="X157" s="27"/>
      <c r="Y157" s="27"/>
      <c r="Z157" s="27"/>
      <c r="AA157" s="27"/>
      <c r="AB157" s="27"/>
      <c r="AC157" s="49">
        <f>SUM(Q157:AB157)</f>
        <v>0</v>
      </c>
      <c r="AD157" s="51">
        <f t="shared" si="169"/>
        <v>0</v>
      </c>
      <c r="AE157" s="19"/>
      <c r="AF157" s="27"/>
      <c r="AG157" s="27"/>
      <c r="AH157" s="27"/>
      <c r="AI157" s="27"/>
      <c r="AJ157" s="27"/>
      <c r="AK157" s="27"/>
      <c r="AL157" s="27"/>
      <c r="AM157" s="27"/>
      <c r="AN157" s="27"/>
      <c r="AO157" s="27"/>
      <c r="AP157" s="27"/>
      <c r="AQ157" s="49">
        <f>SUM(AE157:AP157)</f>
        <v>0</v>
      </c>
      <c r="AR157" s="51">
        <f t="shared" si="170"/>
        <v>0</v>
      </c>
      <c r="AS157" s="19"/>
      <c r="AT157" s="27"/>
      <c r="AU157" s="27"/>
      <c r="AV157" s="27"/>
      <c r="AW157" s="27"/>
      <c r="AX157" s="27"/>
      <c r="AY157" s="27"/>
      <c r="AZ157" s="27"/>
      <c r="BA157" s="27"/>
      <c r="BB157" s="27"/>
      <c r="BC157" s="27"/>
      <c r="BD157" s="27"/>
      <c r="BE157" s="49">
        <f>SUM(AS157:BD157)</f>
        <v>0</v>
      </c>
      <c r="BF157" s="51">
        <f t="shared" si="171"/>
        <v>0</v>
      </c>
      <c r="BG157" s="217"/>
    </row>
    <row r="158" spans="1:59" x14ac:dyDescent="0.2">
      <c r="A158" s="47" t="s">
        <v>269</v>
      </c>
      <c r="B158" s="7" t="s">
        <v>270</v>
      </c>
      <c r="C158" s="48"/>
      <c r="D158" s="15"/>
      <c r="E158" s="15"/>
      <c r="F158" s="15"/>
      <c r="G158" s="15"/>
      <c r="H158" s="15"/>
      <c r="I158" s="15"/>
      <c r="J158" s="15"/>
      <c r="K158" s="15"/>
      <c r="L158" s="15"/>
      <c r="M158" s="15"/>
      <c r="N158" s="18">
        <v>2</v>
      </c>
      <c r="O158" s="49">
        <f>SUM(C158:N158)</f>
        <v>2</v>
      </c>
      <c r="P158" s="52">
        <f t="shared" si="101"/>
        <v>1600</v>
      </c>
      <c r="Q158" s="19">
        <v>4</v>
      </c>
      <c r="R158" s="27">
        <v>4</v>
      </c>
      <c r="S158" s="27">
        <v>3</v>
      </c>
      <c r="T158" s="27"/>
      <c r="U158" s="27">
        <v>1</v>
      </c>
      <c r="V158" s="27"/>
      <c r="W158" s="27"/>
      <c r="X158" s="27"/>
      <c r="Y158" s="27"/>
      <c r="Z158" s="27"/>
      <c r="AA158" s="27"/>
      <c r="AB158" s="27"/>
      <c r="AC158" s="49">
        <f>SUM(Q158:AB158)</f>
        <v>12</v>
      </c>
      <c r="AD158" s="51">
        <f t="shared" si="169"/>
        <v>9600</v>
      </c>
      <c r="AE158" s="19"/>
      <c r="AF158" s="27"/>
      <c r="AG158" s="27"/>
      <c r="AH158" s="27"/>
      <c r="AI158" s="27"/>
      <c r="AJ158" s="27"/>
      <c r="AK158" s="27"/>
      <c r="AL158" s="27"/>
      <c r="AM158" s="27"/>
      <c r="AN158" s="27"/>
      <c r="AO158" s="27"/>
      <c r="AP158" s="27"/>
      <c r="AQ158" s="49">
        <f>SUM(AE158:AP158)</f>
        <v>0</v>
      </c>
      <c r="AR158" s="51">
        <f t="shared" si="170"/>
        <v>0</v>
      </c>
      <c r="AS158" s="19"/>
      <c r="AT158" s="27"/>
      <c r="AU158" s="27"/>
      <c r="AV158" s="27"/>
      <c r="AW158" s="27"/>
      <c r="AX158" s="27"/>
      <c r="AY158" s="27"/>
      <c r="AZ158" s="27"/>
      <c r="BA158" s="27"/>
      <c r="BB158" s="27"/>
      <c r="BC158" s="27"/>
      <c r="BD158" s="27"/>
      <c r="BE158" s="49">
        <f>SUM(AS158:BD158)</f>
        <v>0</v>
      </c>
      <c r="BF158" s="51">
        <f t="shared" si="171"/>
        <v>0</v>
      </c>
      <c r="BG158" s="217"/>
    </row>
    <row r="159" spans="1:59" x14ac:dyDescent="0.2">
      <c r="C159" s="53">
        <f>SUM(C156:C158)</f>
        <v>8</v>
      </c>
      <c r="D159" s="53">
        <f t="shared" ref="D159:M159" si="172">SUM(D156:D158)</f>
        <v>8</v>
      </c>
      <c r="E159" s="53">
        <f t="shared" si="172"/>
        <v>10</v>
      </c>
      <c r="F159" s="53">
        <f t="shared" si="172"/>
        <v>8</v>
      </c>
      <c r="G159" s="53">
        <f t="shared" si="172"/>
        <v>7</v>
      </c>
      <c r="H159" s="53">
        <f t="shared" si="172"/>
        <v>6</v>
      </c>
      <c r="I159" s="53">
        <f t="shared" si="172"/>
        <v>6</v>
      </c>
      <c r="J159" s="53">
        <f t="shared" si="172"/>
        <v>10</v>
      </c>
      <c r="K159" s="53">
        <f t="shared" si="172"/>
        <v>5</v>
      </c>
      <c r="L159" s="53">
        <f t="shared" si="172"/>
        <v>5</v>
      </c>
      <c r="M159" s="53">
        <f t="shared" si="172"/>
        <v>5</v>
      </c>
      <c r="N159" s="53">
        <f>SUM(N156:N158)</f>
        <v>14</v>
      </c>
      <c r="O159" s="54">
        <f>SUM(O156:O158)</f>
        <v>92</v>
      </c>
      <c r="P159" s="55">
        <f>SUM(P156:P158)</f>
        <v>73600</v>
      </c>
      <c r="Q159" s="56">
        <f>SUM(Q156:Q158)</f>
        <v>12</v>
      </c>
      <c r="R159" s="56">
        <f t="shared" ref="R159:AC159" si="173">SUM(R156:R158)</f>
        <v>14</v>
      </c>
      <c r="S159" s="56">
        <f t="shared" si="173"/>
        <v>12</v>
      </c>
      <c r="T159" s="56">
        <f t="shared" si="173"/>
        <v>8</v>
      </c>
      <c r="U159" s="56">
        <f t="shared" si="173"/>
        <v>11</v>
      </c>
      <c r="V159" s="56">
        <f t="shared" si="173"/>
        <v>3</v>
      </c>
      <c r="W159" s="56">
        <f t="shared" si="173"/>
        <v>4</v>
      </c>
      <c r="X159" s="56">
        <f t="shared" si="173"/>
        <v>9</v>
      </c>
      <c r="Y159" s="56">
        <f t="shared" si="173"/>
        <v>4</v>
      </c>
      <c r="Z159" s="56">
        <f t="shared" si="173"/>
        <v>8</v>
      </c>
      <c r="AA159" s="56">
        <f t="shared" si="173"/>
        <v>11</v>
      </c>
      <c r="AB159" s="56">
        <f t="shared" si="173"/>
        <v>7</v>
      </c>
      <c r="AC159" s="1">
        <f t="shared" si="173"/>
        <v>103</v>
      </c>
      <c r="AD159" s="3">
        <f>SUM(AD156:AD158)</f>
        <v>82400</v>
      </c>
      <c r="AE159" s="56">
        <f>SUM(AE156:AE158)</f>
        <v>8</v>
      </c>
      <c r="AF159" s="56">
        <f t="shared" ref="AF159:AQ159" si="174">SUM(AF156:AF158)</f>
        <v>7</v>
      </c>
      <c r="AG159" s="56">
        <f>SUM(AG156:AG158)</f>
        <v>10</v>
      </c>
      <c r="AH159" s="56">
        <f t="shared" si="174"/>
        <v>9</v>
      </c>
      <c r="AI159" s="56">
        <f t="shared" si="174"/>
        <v>7</v>
      </c>
      <c r="AJ159" s="56">
        <f t="shared" si="174"/>
        <v>5</v>
      </c>
      <c r="AK159" s="56">
        <f t="shared" si="174"/>
        <v>7</v>
      </c>
      <c r="AL159" s="56">
        <f t="shared" si="174"/>
        <v>6</v>
      </c>
      <c r="AM159" s="56">
        <f t="shared" si="174"/>
        <v>8</v>
      </c>
      <c r="AN159" s="56">
        <f t="shared" si="174"/>
        <v>5</v>
      </c>
      <c r="AO159" s="56">
        <f t="shared" si="174"/>
        <v>5</v>
      </c>
      <c r="AP159" s="56">
        <f t="shared" si="174"/>
        <v>10</v>
      </c>
      <c r="AQ159" s="1">
        <f t="shared" si="174"/>
        <v>87</v>
      </c>
      <c r="AR159" s="3">
        <f>SUM(AR156:AR158)</f>
        <v>69600</v>
      </c>
      <c r="AS159" s="56">
        <f>SUM(AS156:AS158)</f>
        <v>8</v>
      </c>
      <c r="AT159" s="56">
        <f t="shared" ref="AT159" si="175">SUM(AT156:AT158)</f>
        <v>10</v>
      </c>
      <c r="AU159" s="56">
        <f>SUM(AU156:AU158)</f>
        <v>13</v>
      </c>
      <c r="AV159" s="56">
        <f t="shared" ref="AV159:BE159" si="176">SUM(AV156:AV158)</f>
        <v>5</v>
      </c>
      <c r="AW159" s="56">
        <f t="shared" si="176"/>
        <v>5</v>
      </c>
      <c r="AX159" s="56">
        <f t="shared" si="176"/>
        <v>5</v>
      </c>
      <c r="AY159" s="56">
        <f t="shared" si="176"/>
        <v>8</v>
      </c>
      <c r="AZ159" s="56">
        <f t="shared" si="176"/>
        <v>0</v>
      </c>
      <c r="BA159" s="56">
        <f t="shared" si="176"/>
        <v>0</v>
      </c>
      <c r="BB159" s="56">
        <f t="shared" si="176"/>
        <v>0</v>
      </c>
      <c r="BC159" s="56">
        <f t="shared" si="176"/>
        <v>0</v>
      </c>
      <c r="BD159" s="56">
        <f t="shared" si="176"/>
        <v>0</v>
      </c>
      <c r="BE159" s="1">
        <f t="shared" si="176"/>
        <v>54</v>
      </c>
      <c r="BF159" s="3">
        <f>SUM(BF156:BF158)</f>
        <v>43200</v>
      </c>
      <c r="BG159" s="217">
        <f>SUM(BF159,AR159,AD159,P159)</f>
        <v>268800</v>
      </c>
    </row>
    <row r="160" spans="1:59" x14ac:dyDescent="0.2">
      <c r="A160" s="5" t="s">
        <v>81</v>
      </c>
      <c r="B160" s="79"/>
      <c r="C160" s="58"/>
      <c r="D160" s="29"/>
      <c r="E160" s="29"/>
      <c r="F160" s="29"/>
      <c r="G160" s="29"/>
      <c r="H160" s="29"/>
      <c r="I160" s="29"/>
      <c r="J160" s="43"/>
      <c r="K160" s="43"/>
      <c r="L160" s="43"/>
      <c r="M160" s="43"/>
      <c r="N160" s="43"/>
      <c r="O160" s="44"/>
      <c r="P160" s="67"/>
      <c r="Q160" s="19"/>
      <c r="R160" s="27"/>
      <c r="S160" s="27"/>
      <c r="T160" s="27"/>
      <c r="U160" s="27"/>
      <c r="V160" s="27"/>
      <c r="W160" s="27"/>
      <c r="X160" s="27"/>
      <c r="Y160" s="27"/>
      <c r="Z160" s="27"/>
      <c r="AA160" s="27"/>
      <c r="AB160" s="27"/>
      <c r="AC160" s="27"/>
      <c r="AD160" s="46"/>
      <c r="AE160" s="19"/>
      <c r="AF160" s="27"/>
      <c r="AG160" s="27"/>
      <c r="AH160" s="27"/>
      <c r="AI160" s="27"/>
      <c r="AJ160" s="27"/>
      <c r="AK160" s="27"/>
      <c r="AL160" s="27"/>
      <c r="AM160" s="27"/>
      <c r="AN160" s="27"/>
      <c r="AO160" s="27"/>
      <c r="AP160" s="27"/>
      <c r="AQ160" s="27"/>
      <c r="AR160" s="46"/>
      <c r="AS160" s="19"/>
      <c r="AT160" s="27"/>
      <c r="AU160" s="27"/>
      <c r="AV160" s="27"/>
      <c r="AW160" s="27"/>
      <c r="AX160" s="27"/>
      <c r="AY160" s="27"/>
      <c r="AZ160" s="27"/>
      <c r="BA160" s="27"/>
      <c r="BB160" s="27"/>
      <c r="BC160" s="27"/>
      <c r="BD160" s="27"/>
      <c r="BE160" s="27"/>
      <c r="BF160" s="46"/>
      <c r="BG160" s="217"/>
    </row>
    <row r="161" spans="1:59" x14ac:dyDescent="0.2">
      <c r="A161" s="47" t="s">
        <v>82</v>
      </c>
      <c r="B161" s="7" t="s">
        <v>83</v>
      </c>
      <c r="C161" s="48">
        <v>2</v>
      </c>
      <c r="D161" s="15">
        <v>1</v>
      </c>
      <c r="E161" s="15"/>
      <c r="F161" s="15"/>
      <c r="G161" s="15"/>
      <c r="H161" s="15">
        <v>1</v>
      </c>
      <c r="I161" s="15"/>
      <c r="J161" s="15"/>
      <c r="K161" s="15">
        <v>1</v>
      </c>
      <c r="L161" s="15"/>
      <c r="M161" s="15"/>
      <c r="N161" s="18"/>
      <c r="O161" s="49">
        <f>SUM(C161:N161)</f>
        <v>5</v>
      </c>
      <c r="P161" s="52">
        <f t="shared" si="101"/>
        <v>4000</v>
      </c>
      <c r="Q161" s="33"/>
      <c r="R161" s="31"/>
      <c r="S161" s="31"/>
      <c r="T161" s="31"/>
      <c r="U161" s="31"/>
      <c r="V161" s="31">
        <v>1</v>
      </c>
      <c r="W161" s="31"/>
      <c r="X161" s="31"/>
      <c r="Y161" s="31"/>
      <c r="Z161" s="31"/>
      <c r="AA161" s="31"/>
      <c r="AB161" s="31"/>
      <c r="AC161" s="69">
        <f t="shared" ref="AC161:AC172" si="177">SUM(Q161:AB161)</f>
        <v>1</v>
      </c>
      <c r="AD161" s="70">
        <f t="shared" ref="AD161:AD172" si="178">SUM(AC161)*800</f>
        <v>800</v>
      </c>
      <c r="AE161" s="33"/>
      <c r="AF161" s="31"/>
      <c r="AG161" s="31"/>
      <c r="AH161" s="31"/>
      <c r="AI161" s="31"/>
      <c r="AJ161" s="31"/>
      <c r="AK161" s="31"/>
      <c r="AL161" s="31"/>
      <c r="AM161" s="31">
        <v>1</v>
      </c>
      <c r="AN161" s="31"/>
      <c r="AO161" s="31"/>
      <c r="AP161" s="31"/>
      <c r="AQ161" s="69">
        <f t="shared" ref="AQ161:AQ172" si="179">SUM(AE161:AP161)</f>
        <v>1</v>
      </c>
      <c r="AR161" s="70">
        <f t="shared" ref="AR161:AR172" si="180">SUM(AQ161)*800</f>
        <v>800</v>
      </c>
      <c r="AS161" s="33"/>
      <c r="AT161" s="31"/>
      <c r="AU161" s="31"/>
      <c r="AV161" s="31"/>
      <c r="AW161" s="31"/>
      <c r="AX161" s="31"/>
      <c r="AY161" s="31"/>
      <c r="AZ161" s="31"/>
      <c r="BA161" s="31"/>
      <c r="BB161" s="31"/>
      <c r="BC161" s="31"/>
      <c r="BD161" s="31"/>
      <c r="BE161" s="69">
        <f t="shared" ref="BE161:BE172" si="181">SUM(AS161:BD161)</f>
        <v>0</v>
      </c>
      <c r="BF161" s="70">
        <f t="shared" ref="BF161:BF172" si="182">SUM(BE161)*800</f>
        <v>0</v>
      </c>
      <c r="BG161" s="217"/>
    </row>
    <row r="162" spans="1:59" x14ac:dyDescent="0.2">
      <c r="A162" s="47" t="s">
        <v>84</v>
      </c>
      <c r="B162" s="7" t="s">
        <v>83</v>
      </c>
      <c r="C162" s="48">
        <v>2</v>
      </c>
      <c r="D162" s="15">
        <v>3</v>
      </c>
      <c r="E162" s="15">
        <v>6</v>
      </c>
      <c r="F162" s="15">
        <v>6</v>
      </c>
      <c r="G162" s="15">
        <v>7</v>
      </c>
      <c r="H162" s="15">
        <v>4</v>
      </c>
      <c r="I162" s="15">
        <v>2</v>
      </c>
      <c r="J162" s="15">
        <v>5</v>
      </c>
      <c r="K162" s="15">
        <v>5</v>
      </c>
      <c r="L162" s="15">
        <v>4</v>
      </c>
      <c r="M162" s="15"/>
      <c r="N162" s="18">
        <v>3</v>
      </c>
      <c r="O162" s="49">
        <f t="shared" ref="O162:O172" si="183">SUM(C162:N162)</f>
        <v>47</v>
      </c>
      <c r="P162" s="52">
        <f t="shared" si="101"/>
        <v>37600</v>
      </c>
      <c r="Q162" s="19">
        <v>3</v>
      </c>
      <c r="R162" s="27">
        <v>1</v>
      </c>
      <c r="S162" s="27">
        <v>3</v>
      </c>
      <c r="T162" s="27">
        <v>4</v>
      </c>
      <c r="U162" s="27">
        <v>2</v>
      </c>
      <c r="V162" s="27">
        <v>1</v>
      </c>
      <c r="W162" s="27">
        <v>2</v>
      </c>
      <c r="X162" s="27">
        <v>3</v>
      </c>
      <c r="Y162" s="27">
        <v>1</v>
      </c>
      <c r="Z162" s="27">
        <v>1</v>
      </c>
      <c r="AA162" s="27">
        <v>2</v>
      </c>
      <c r="AB162" s="27">
        <v>2</v>
      </c>
      <c r="AC162" s="49">
        <f t="shared" si="177"/>
        <v>25</v>
      </c>
      <c r="AD162" s="51">
        <f t="shared" si="178"/>
        <v>20000</v>
      </c>
      <c r="AE162" s="19">
        <v>3</v>
      </c>
      <c r="AF162" s="27">
        <v>5</v>
      </c>
      <c r="AG162" s="27">
        <v>1</v>
      </c>
      <c r="AH162" s="27"/>
      <c r="AI162" s="27">
        <v>1</v>
      </c>
      <c r="AJ162" s="27">
        <v>2</v>
      </c>
      <c r="AK162" s="27"/>
      <c r="AL162" s="27">
        <v>3</v>
      </c>
      <c r="AM162" s="27">
        <v>2</v>
      </c>
      <c r="AN162" s="27">
        <v>2</v>
      </c>
      <c r="AO162" s="27">
        <v>2</v>
      </c>
      <c r="AP162" s="27"/>
      <c r="AQ162" s="49">
        <f t="shared" si="179"/>
        <v>21</v>
      </c>
      <c r="AR162" s="51">
        <f t="shared" si="180"/>
        <v>16800</v>
      </c>
      <c r="AS162" s="19">
        <v>1</v>
      </c>
      <c r="AT162" s="27">
        <v>2</v>
      </c>
      <c r="AU162" s="27">
        <v>3</v>
      </c>
      <c r="AV162" s="27">
        <v>2</v>
      </c>
      <c r="AW162" s="27">
        <v>1</v>
      </c>
      <c r="AX162" s="27"/>
      <c r="AY162" s="27"/>
      <c r="AZ162" s="27"/>
      <c r="BA162" s="27"/>
      <c r="BB162" s="27"/>
      <c r="BC162" s="27"/>
      <c r="BD162" s="27"/>
      <c r="BE162" s="49">
        <f t="shared" si="181"/>
        <v>9</v>
      </c>
      <c r="BF162" s="51">
        <f t="shared" si="182"/>
        <v>7200</v>
      </c>
      <c r="BG162" s="217"/>
    </row>
    <row r="163" spans="1:59" x14ac:dyDescent="0.2">
      <c r="A163" s="47" t="s">
        <v>334</v>
      </c>
      <c r="B163" s="7" t="s">
        <v>165</v>
      </c>
      <c r="C163" s="48"/>
      <c r="D163" s="15"/>
      <c r="E163" s="15"/>
      <c r="F163" s="15"/>
      <c r="G163" s="15"/>
      <c r="H163" s="15"/>
      <c r="I163" s="15">
        <v>1</v>
      </c>
      <c r="J163" s="15">
        <v>1</v>
      </c>
      <c r="K163" s="15"/>
      <c r="L163" s="15"/>
      <c r="M163" s="15"/>
      <c r="N163" s="18">
        <v>1</v>
      </c>
      <c r="O163" s="49">
        <f t="shared" si="183"/>
        <v>3</v>
      </c>
      <c r="P163" s="52">
        <f t="shared" si="101"/>
        <v>2400</v>
      </c>
      <c r="Q163" s="19"/>
      <c r="R163" s="27">
        <v>1</v>
      </c>
      <c r="S163" s="27"/>
      <c r="T163" s="27"/>
      <c r="U163" s="27">
        <v>1</v>
      </c>
      <c r="V163" s="27">
        <v>1</v>
      </c>
      <c r="W163" s="27"/>
      <c r="X163" s="27">
        <v>1</v>
      </c>
      <c r="Y163" s="27"/>
      <c r="Z163" s="27">
        <v>1</v>
      </c>
      <c r="AA163" s="27"/>
      <c r="AB163" s="27"/>
      <c r="AC163" s="49">
        <f t="shared" si="177"/>
        <v>5</v>
      </c>
      <c r="AD163" s="51">
        <f t="shared" si="178"/>
        <v>4000</v>
      </c>
      <c r="AE163" s="19">
        <v>1</v>
      </c>
      <c r="AF163" s="27"/>
      <c r="AG163" s="27"/>
      <c r="AH163" s="27"/>
      <c r="AI163" s="27"/>
      <c r="AJ163" s="27"/>
      <c r="AK163" s="27"/>
      <c r="AL163" s="27"/>
      <c r="AM163" s="27"/>
      <c r="AN163" s="27"/>
      <c r="AO163" s="27"/>
      <c r="AP163" s="27"/>
      <c r="AQ163" s="49">
        <f t="shared" si="179"/>
        <v>1</v>
      </c>
      <c r="AR163" s="51">
        <f t="shared" si="180"/>
        <v>800</v>
      </c>
      <c r="AS163" s="19"/>
      <c r="AT163" s="27"/>
      <c r="AU163" s="27"/>
      <c r="AV163" s="27"/>
      <c r="AW163" s="27"/>
      <c r="AX163" s="27"/>
      <c r="AY163" s="27"/>
      <c r="AZ163" s="27"/>
      <c r="BA163" s="27"/>
      <c r="BB163" s="27"/>
      <c r="BC163" s="27"/>
      <c r="BD163" s="27"/>
      <c r="BE163" s="49">
        <f t="shared" si="181"/>
        <v>0</v>
      </c>
      <c r="BF163" s="51">
        <f t="shared" si="182"/>
        <v>0</v>
      </c>
      <c r="BG163" s="217"/>
    </row>
    <row r="164" spans="1:59" x14ac:dyDescent="0.2">
      <c r="A164" s="47" t="s">
        <v>85</v>
      </c>
      <c r="B164" s="7" t="s">
        <v>83</v>
      </c>
      <c r="C164" s="48"/>
      <c r="D164" s="15">
        <v>1</v>
      </c>
      <c r="E164" s="15">
        <v>0</v>
      </c>
      <c r="F164" s="15">
        <v>1</v>
      </c>
      <c r="G164" s="15">
        <v>0</v>
      </c>
      <c r="H164" s="15">
        <v>0</v>
      </c>
      <c r="I164" s="15"/>
      <c r="J164" s="15"/>
      <c r="K164" s="15"/>
      <c r="L164" s="15"/>
      <c r="M164" s="15">
        <v>1</v>
      </c>
      <c r="N164" s="18"/>
      <c r="O164" s="49">
        <f t="shared" si="183"/>
        <v>3</v>
      </c>
      <c r="P164" s="52">
        <f t="shared" si="101"/>
        <v>2400</v>
      </c>
      <c r="Q164" s="19"/>
      <c r="R164" s="27"/>
      <c r="S164" s="27"/>
      <c r="T164" s="27"/>
      <c r="U164" s="27"/>
      <c r="V164" s="27"/>
      <c r="W164" s="27"/>
      <c r="X164" s="27"/>
      <c r="Y164" s="27"/>
      <c r="Z164" s="27"/>
      <c r="AA164" s="27"/>
      <c r="AB164" s="27"/>
      <c r="AC164" s="49">
        <f t="shared" si="177"/>
        <v>0</v>
      </c>
      <c r="AD164" s="51">
        <f t="shared" si="178"/>
        <v>0</v>
      </c>
      <c r="AE164" s="19"/>
      <c r="AF164" s="27"/>
      <c r="AG164" s="27"/>
      <c r="AH164" s="27"/>
      <c r="AI164" s="27"/>
      <c r="AJ164" s="27"/>
      <c r="AK164" s="27"/>
      <c r="AL164" s="27"/>
      <c r="AM164" s="27"/>
      <c r="AN164" s="27"/>
      <c r="AO164" s="27"/>
      <c r="AP164" s="27"/>
      <c r="AQ164" s="49">
        <f t="shared" si="179"/>
        <v>0</v>
      </c>
      <c r="AR164" s="51">
        <f t="shared" si="180"/>
        <v>0</v>
      </c>
      <c r="AS164" s="19"/>
      <c r="AT164" s="27"/>
      <c r="AU164" s="27"/>
      <c r="AV164" s="27"/>
      <c r="AW164" s="27"/>
      <c r="AX164" s="27"/>
      <c r="AY164" s="27"/>
      <c r="AZ164" s="27"/>
      <c r="BA164" s="27"/>
      <c r="BB164" s="27"/>
      <c r="BC164" s="27"/>
      <c r="BD164" s="27"/>
      <c r="BE164" s="49">
        <f t="shared" si="181"/>
        <v>0</v>
      </c>
      <c r="BF164" s="51">
        <f t="shared" si="182"/>
        <v>0</v>
      </c>
      <c r="BG164" s="217"/>
    </row>
    <row r="165" spans="1:59" x14ac:dyDescent="0.2">
      <c r="A165" s="47" t="s">
        <v>179</v>
      </c>
      <c r="B165" s="7" t="s">
        <v>180</v>
      </c>
      <c r="C165" s="48"/>
      <c r="D165" s="15"/>
      <c r="E165" s="15"/>
      <c r="F165" s="15"/>
      <c r="G165" s="15"/>
      <c r="H165" s="15"/>
      <c r="I165" s="15"/>
      <c r="J165" s="15">
        <v>1</v>
      </c>
      <c r="K165" s="15"/>
      <c r="L165" s="15">
        <v>1</v>
      </c>
      <c r="M165" s="15"/>
      <c r="N165" s="18"/>
      <c r="O165" s="49">
        <f t="shared" si="183"/>
        <v>2</v>
      </c>
      <c r="P165" s="52">
        <f t="shared" ref="P165:P172" si="184">SUM(O165)*800</f>
        <v>1600</v>
      </c>
      <c r="Q165" s="19"/>
      <c r="R165" s="27"/>
      <c r="S165" s="27"/>
      <c r="T165" s="27"/>
      <c r="U165" s="27"/>
      <c r="V165" s="27"/>
      <c r="W165" s="27"/>
      <c r="X165" s="27"/>
      <c r="Y165" s="27"/>
      <c r="Z165" s="27"/>
      <c r="AA165" s="27"/>
      <c r="AB165" s="27"/>
      <c r="AC165" s="49">
        <f t="shared" si="177"/>
        <v>0</v>
      </c>
      <c r="AD165" s="51">
        <f t="shared" si="178"/>
        <v>0</v>
      </c>
      <c r="AE165" s="19"/>
      <c r="AF165" s="27"/>
      <c r="AG165" s="27"/>
      <c r="AH165" s="27"/>
      <c r="AI165" s="27"/>
      <c r="AJ165" s="27"/>
      <c r="AK165" s="27"/>
      <c r="AL165" s="27"/>
      <c r="AM165" s="27"/>
      <c r="AN165" s="27"/>
      <c r="AO165" s="27"/>
      <c r="AP165" s="27"/>
      <c r="AQ165" s="49">
        <f t="shared" si="179"/>
        <v>0</v>
      </c>
      <c r="AR165" s="51">
        <f t="shared" si="180"/>
        <v>0</v>
      </c>
      <c r="AS165" s="19"/>
      <c r="AT165" s="27"/>
      <c r="AU165" s="27"/>
      <c r="AV165" s="27"/>
      <c r="AW165" s="27"/>
      <c r="AX165" s="27"/>
      <c r="AY165" s="27"/>
      <c r="AZ165" s="27"/>
      <c r="BA165" s="27"/>
      <c r="BB165" s="27"/>
      <c r="BC165" s="27"/>
      <c r="BD165" s="27"/>
      <c r="BE165" s="49">
        <f t="shared" si="181"/>
        <v>0</v>
      </c>
      <c r="BF165" s="51">
        <f t="shared" si="182"/>
        <v>0</v>
      </c>
      <c r="BG165" s="217"/>
    </row>
    <row r="166" spans="1:59" x14ac:dyDescent="0.2">
      <c r="A166" s="47" t="s">
        <v>447</v>
      </c>
      <c r="B166" s="7" t="s">
        <v>182</v>
      </c>
      <c r="C166" s="48"/>
      <c r="D166" s="15"/>
      <c r="E166" s="15"/>
      <c r="F166" s="15"/>
      <c r="G166" s="15"/>
      <c r="H166" s="15"/>
      <c r="I166" s="15"/>
      <c r="J166" s="15"/>
      <c r="K166" s="15"/>
      <c r="L166" s="15"/>
      <c r="M166" s="15"/>
      <c r="N166" s="18"/>
      <c r="O166" s="49">
        <f t="shared" si="183"/>
        <v>0</v>
      </c>
      <c r="P166" s="52">
        <f t="shared" si="184"/>
        <v>0</v>
      </c>
      <c r="Q166" s="19"/>
      <c r="R166" s="27"/>
      <c r="S166" s="27"/>
      <c r="T166" s="27"/>
      <c r="U166" s="27"/>
      <c r="V166" s="27"/>
      <c r="W166" s="27"/>
      <c r="X166" s="27"/>
      <c r="Y166" s="27"/>
      <c r="Z166" s="27"/>
      <c r="AA166" s="27"/>
      <c r="AB166" s="27"/>
      <c r="AC166" s="49">
        <f t="shared" si="177"/>
        <v>0</v>
      </c>
      <c r="AD166" s="51">
        <f t="shared" si="178"/>
        <v>0</v>
      </c>
      <c r="AE166" s="19"/>
      <c r="AF166" s="27"/>
      <c r="AG166" s="27"/>
      <c r="AH166" s="27"/>
      <c r="AI166" s="27"/>
      <c r="AJ166" s="57">
        <v>1</v>
      </c>
      <c r="AK166" s="57">
        <v>1</v>
      </c>
      <c r="AL166" s="27"/>
      <c r="AM166" s="27"/>
      <c r="AN166" s="27"/>
      <c r="AO166" s="27"/>
      <c r="AP166" s="27"/>
      <c r="AQ166" s="49">
        <f t="shared" si="179"/>
        <v>2</v>
      </c>
      <c r="AR166" s="51">
        <f t="shared" si="180"/>
        <v>1600</v>
      </c>
      <c r="AS166" s="19"/>
      <c r="AT166" s="27"/>
      <c r="AU166" s="27"/>
      <c r="AV166" s="27"/>
      <c r="AW166" s="27"/>
      <c r="AX166" s="57"/>
      <c r="AY166" s="57"/>
      <c r="AZ166" s="27"/>
      <c r="BA166" s="27"/>
      <c r="BB166" s="27"/>
      <c r="BC166" s="27"/>
      <c r="BD166" s="27"/>
      <c r="BE166" s="49">
        <f t="shared" si="181"/>
        <v>0</v>
      </c>
      <c r="BF166" s="51">
        <f t="shared" si="182"/>
        <v>0</v>
      </c>
      <c r="BG166" s="217"/>
    </row>
    <row r="167" spans="1:59" x14ac:dyDescent="0.2">
      <c r="A167" s="47" t="s">
        <v>233</v>
      </c>
      <c r="B167" s="7" t="s">
        <v>234</v>
      </c>
      <c r="C167" s="48"/>
      <c r="D167" s="15"/>
      <c r="E167" s="15"/>
      <c r="F167" s="15"/>
      <c r="G167" s="15"/>
      <c r="H167" s="15"/>
      <c r="I167" s="15"/>
      <c r="J167" s="15"/>
      <c r="K167" s="15"/>
      <c r="L167" s="15">
        <v>1</v>
      </c>
      <c r="M167" s="15"/>
      <c r="N167" s="18"/>
      <c r="O167" s="49">
        <f t="shared" si="183"/>
        <v>1</v>
      </c>
      <c r="P167" s="52">
        <f t="shared" si="184"/>
        <v>800</v>
      </c>
      <c r="Q167" s="19"/>
      <c r="R167" s="27"/>
      <c r="S167" s="27"/>
      <c r="T167" s="27"/>
      <c r="U167" s="27"/>
      <c r="V167" s="27"/>
      <c r="W167" s="27"/>
      <c r="X167" s="27"/>
      <c r="Y167" s="27"/>
      <c r="Z167" s="27"/>
      <c r="AA167" s="27"/>
      <c r="AB167" s="27"/>
      <c r="AC167" s="49">
        <f t="shared" si="177"/>
        <v>0</v>
      </c>
      <c r="AD167" s="51">
        <f t="shared" si="178"/>
        <v>0</v>
      </c>
      <c r="AE167" s="19"/>
      <c r="AF167" s="27"/>
      <c r="AG167" s="27"/>
      <c r="AH167" s="27"/>
      <c r="AI167" s="27"/>
      <c r="AJ167" s="27"/>
      <c r="AK167" s="27"/>
      <c r="AL167" s="27"/>
      <c r="AM167" s="27"/>
      <c r="AN167" s="27"/>
      <c r="AO167" s="27"/>
      <c r="AP167" s="27"/>
      <c r="AQ167" s="49">
        <f t="shared" si="179"/>
        <v>0</v>
      </c>
      <c r="AR167" s="51">
        <f t="shared" si="180"/>
        <v>0</v>
      </c>
      <c r="AS167" s="19"/>
      <c r="AT167" s="27"/>
      <c r="AU167" s="27"/>
      <c r="AV167" s="27"/>
      <c r="AW167" s="27"/>
      <c r="AX167" s="27"/>
      <c r="AY167" s="27"/>
      <c r="AZ167" s="27"/>
      <c r="BA167" s="27"/>
      <c r="BB167" s="27"/>
      <c r="BC167" s="27"/>
      <c r="BD167" s="27"/>
      <c r="BE167" s="49">
        <f t="shared" si="181"/>
        <v>0</v>
      </c>
      <c r="BF167" s="51">
        <f t="shared" si="182"/>
        <v>0</v>
      </c>
      <c r="BG167" s="217"/>
    </row>
    <row r="168" spans="1:59" x14ac:dyDescent="0.2">
      <c r="A168" s="47" t="s">
        <v>499</v>
      </c>
      <c r="B168" s="20" t="s">
        <v>291</v>
      </c>
      <c r="C168" s="14"/>
      <c r="D168" s="15"/>
      <c r="E168" s="15"/>
      <c r="F168" s="15"/>
      <c r="G168" s="15"/>
      <c r="H168" s="15"/>
      <c r="I168" s="15"/>
      <c r="J168" s="15"/>
      <c r="K168" s="15"/>
      <c r="L168" s="15"/>
      <c r="M168" s="15"/>
      <c r="N168" s="18"/>
      <c r="O168" s="49">
        <f t="shared" si="183"/>
        <v>0</v>
      </c>
      <c r="P168" s="52">
        <f t="shared" si="184"/>
        <v>0</v>
      </c>
      <c r="Q168" s="19"/>
      <c r="R168" s="27"/>
      <c r="S168" s="27">
        <v>7</v>
      </c>
      <c r="T168" s="27">
        <v>5</v>
      </c>
      <c r="U168" s="27">
        <v>1</v>
      </c>
      <c r="V168" s="27">
        <v>3</v>
      </c>
      <c r="W168" s="27">
        <v>2</v>
      </c>
      <c r="X168" s="27">
        <v>2</v>
      </c>
      <c r="Y168" s="27">
        <v>6</v>
      </c>
      <c r="Z168" s="27">
        <v>2</v>
      </c>
      <c r="AA168" s="27">
        <v>3</v>
      </c>
      <c r="AB168" s="27">
        <v>1</v>
      </c>
      <c r="AC168" s="49">
        <f t="shared" si="177"/>
        <v>32</v>
      </c>
      <c r="AD168" s="51">
        <f t="shared" si="178"/>
        <v>25600</v>
      </c>
      <c r="AE168" s="19">
        <v>1</v>
      </c>
      <c r="AF168" s="27">
        <v>1</v>
      </c>
      <c r="AG168" s="27">
        <v>4</v>
      </c>
      <c r="AH168" s="27">
        <v>2</v>
      </c>
      <c r="AI168" s="27">
        <v>1</v>
      </c>
      <c r="AJ168" s="27">
        <v>1</v>
      </c>
      <c r="AK168" s="27"/>
      <c r="AL168" s="27"/>
      <c r="AM168" s="27">
        <v>1</v>
      </c>
      <c r="AN168" s="27"/>
      <c r="AO168" s="27"/>
      <c r="AP168" s="27"/>
      <c r="AQ168" s="49">
        <f t="shared" si="179"/>
        <v>11</v>
      </c>
      <c r="AR168" s="51">
        <f t="shared" si="180"/>
        <v>8800</v>
      </c>
      <c r="AS168" s="19">
        <v>1</v>
      </c>
      <c r="AT168" s="27">
        <v>1</v>
      </c>
      <c r="AU168" s="27"/>
      <c r="AV168" s="27">
        <v>1</v>
      </c>
      <c r="AW168" s="27"/>
      <c r="AX168" s="27"/>
      <c r="AY168" s="27"/>
      <c r="AZ168" s="27"/>
      <c r="BA168" s="27"/>
      <c r="BB168" s="27"/>
      <c r="BC168" s="27"/>
      <c r="BD168" s="27"/>
      <c r="BE168" s="49">
        <f t="shared" si="181"/>
        <v>3</v>
      </c>
      <c r="BF168" s="51">
        <f t="shared" si="182"/>
        <v>2400</v>
      </c>
      <c r="BG168" s="217"/>
    </row>
    <row r="169" spans="1:59" x14ac:dyDescent="0.2">
      <c r="A169" s="66" t="s">
        <v>601</v>
      </c>
      <c r="B169" s="166" t="s">
        <v>577</v>
      </c>
      <c r="C169" s="14"/>
      <c r="D169" s="15"/>
      <c r="E169" s="15"/>
      <c r="F169" s="15"/>
      <c r="G169" s="15"/>
      <c r="H169" s="15"/>
      <c r="I169" s="15"/>
      <c r="J169" s="15"/>
      <c r="K169" s="15"/>
      <c r="L169" s="15"/>
      <c r="M169" s="15"/>
      <c r="N169" s="18"/>
      <c r="O169" s="49">
        <f t="shared" si="183"/>
        <v>0</v>
      </c>
      <c r="P169" s="52">
        <f t="shared" si="184"/>
        <v>0</v>
      </c>
      <c r="Q169" s="19"/>
      <c r="R169" s="27"/>
      <c r="S169" s="27"/>
      <c r="T169" s="27"/>
      <c r="U169" s="27"/>
      <c r="V169" s="27"/>
      <c r="W169" s="27"/>
      <c r="X169" s="27"/>
      <c r="Y169" s="27"/>
      <c r="Z169" s="27"/>
      <c r="AA169" s="27"/>
      <c r="AB169" s="27"/>
      <c r="AC169" s="49">
        <f t="shared" si="177"/>
        <v>0</v>
      </c>
      <c r="AD169" s="51">
        <f t="shared" si="178"/>
        <v>0</v>
      </c>
      <c r="AE169" s="19"/>
      <c r="AF169" s="27"/>
      <c r="AG169" s="27"/>
      <c r="AH169" s="27"/>
      <c r="AI169" s="27"/>
      <c r="AJ169" s="27"/>
      <c r="AK169" s="27"/>
      <c r="AL169" s="27"/>
      <c r="AM169" s="27"/>
      <c r="AN169" s="27"/>
      <c r="AO169" s="27"/>
      <c r="AP169" s="27"/>
      <c r="AQ169" s="49">
        <f t="shared" si="179"/>
        <v>0</v>
      </c>
      <c r="AR169" s="51">
        <f t="shared" si="180"/>
        <v>0</v>
      </c>
      <c r="AS169" s="19"/>
      <c r="AT169" s="27"/>
      <c r="AU169" s="57">
        <v>9</v>
      </c>
      <c r="AV169" s="57">
        <v>4</v>
      </c>
      <c r="AW169" s="57">
        <v>1</v>
      </c>
      <c r="AX169" s="57">
        <v>4</v>
      </c>
      <c r="AY169" s="57">
        <v>6</v>
      </c>
      <c r="AZ169" s="27"/>
      <c r="BA169" s="27"/>
      <c r="BB169" s="27"/>
      <c r="BC169" s="27"/>
      <c r="BD169" s="27"/>
      <c r="BE169" s="49">
        <f t="shared" si="181"/>
        <v>24</v>
      </c>
      <c r="BF169" s="51">
        <f t="shared" si="182"/>
        <v>19200</v>
      </c>
      <c r="BG169" s="217"/>
    </row>
    <row r="170" spans="1:59" x14ac:dyDescent="0.2">
      <c r="A170" s="66" t="s">
        <v>586</v>
      </c>
      <c r="B170" s="166" t="s">
        <v>577</v>
      </c>
      <c r="C170" s="14"/>
      <c r="D170" s="15"/>
      <c r="E170" s="15"/>
      <c r="F170" s="15"/>
      <c r="G170" s="15"/>
      <c r="H170" s="15"/>
      <c r="I170" s="15"/>
      <c r="J170" s="15"/>
      <c r="K170" s="15"/>
      <c r="L170" s="15"/>
      <c r="M170" s="15"/>
      <c r="N170" s="18"/>
      <c r="O170" s="49">
        <f t="shared" si="183"/>
        <v>0</v>
      </c>
      <c r="P170" s="52">
        <f t="shared" si="184"/>
        <v>0</v>
      </c>
      <c r="Q170" s="19"/>
      <c r="R170" s="27"/>
      <c r="S170" s="27"/>
      <c r="T170" s="27"/>
      <c r="U170" s="27"/>
      <c r="V170" s="27"/>
      <c r="W170" s="27"/>
      <c r="X170" s="27"/>
      <c r="Y170" s="27"/>
      <c r="Z170" s="27"/>
      <c r="AA170" s="27"/>
      <c r="AB170" s="27"/>
      <c r="AC170" s="49">
        <f t="shared" si="177"/>
        <v>0</v>
      </c>
      <c r="AD170" s="51">
        <f t="shared" si="178"/>
        <v>0</v>
      </c>
      <c r="AE170" s="19"/>
      <c r="AF170" s="27"/>
      <c r="AG170" s="27"/>
      <c r="AH170" s="27"/>
      <c r="AI170" s="27"/>
      <c r="AJ170" s="27"/>
      <c r="AK170" s="27"/>
      <c r="AL170" s="27"/>
      <c r="AM170" s="27"/>
      <c r="AN170" s="27"/>
      <c r="AO170" s="27">
        <v>1</v>
      </c>
      <c r="AP170" s="27">
        <v>1</v>
      </c>
      <c r="AQ170" s="49">
        <f t="shared" si="179"/>
        <v>2</v>
      </c>
      <c r="AR170" s="51">
        <f t="shared" si="180"/>
        <v>1600</v>
      </c>
      <c r="AS170" s="19">
        <v>1</v>
      </c>
      <c r="AT170" s="27"/>
      <c r="AU170" s="57">
        <v>2</v>
      </c>
      <c r="AV170" s="27"/>
      <c r="AW170" s="27"/>
      <c r="AX170" s="27"/>
      <c r="AY170" s="27"/>
      <c r="AZ170" s="27"/>
      <c r="BA170" s="27"/>
      <c r="BB170" s="27"/>
      <c r="BC170" s="27"/>
      <c r="BD170" s="27"/>
      <c r="BE170" s="49">
        <f t="shared" si="181"/>
        <v>3</v>
      </c>
      <c r="BF170" s="51">
        <f t="shared" si="182"/>
        <v>2400</v>
      </c>
      <c r="BG170" s="217"/>
    </row>
    <row r="171" spans="1:59" x14ac:dyDescent="0.2">
      <c r="A171" s="47" t="s">
        <v>576</v>
      </c>
      <c r="B171" s="20" t="s">
        <v>83</v>
      </c>
      <c r="C171" s="14"/>
      <c r="D171" s="15"/>
      <c r="E171" s="15"/>
      <c r="F171" s="15"/>
      <c r="G171" s="15"/>
      <c r="H171" s="15"/>
      <c r="I171" s="15"/>
      <c r="J171" s="15"/>
      <c r="K171" s="15"/>
      <c r="L171" s="15"/>
      <c r="M171" s="15"/>
      <c r="N171" s="18"/>
      <c r="O171" s="49">
        <f t="shared" si="183"/>
        <v>0</v>
      </c>
      <c r="P171" s="52">
        <f t="shared" si="184"/>
        <v>0</v>
      </c>
      <c r="Q171" s="19"/>
      <c r="R171" s="27"/>
      <c r="S171" s="27"/>
      <c r="T171" s="27"/>
      <c r="U171" s="27"/>
      <c r="V171" s="27"/>
      <c r="W171" s="27"/>
      <c r="X171" s="27"/>
      <c r="Y171" s="27"/>
      <c r="Z171" s="27"/>
      <c r="AA171" s="27"/>
      <c r="AB171" s="27"/>
      <c r="AC171" s="49">
        <f t="shared" si="177"/>
        <v>0</v>
      </c>
      <c r="AD171" s="51">
        <f t="shared" si="178"/>
        <v>0</v>
      </c>
      <c r="AE171" s="19"/>
      <c r="AF171" s="27"/>
      <c r="AG171" s="27"/>
      <c r="AH171" s="27"/>
      <c r="AI171" s="27"/>
      <c r="AJ171" s="27"/>
      <c r="AK171" s="27"/>
      <c r="AL171" s="27"/>
      <c r="AM171" s="27"/>
      <c r="AN171" s="27"/>
      <c r="AO171" s="27"/>
      <c r="AP171" s="27"/>
      <c r="AQ171" s="49">
        <f t="shared" si="179"/>
        <v>0</v>
      </c>
      <c r="AR171" s="51">
        <f t="shared" si="180"/>
        <v>0</v>
      </c>
      <c r="AS171" s="19"/>
      <c r="AT171" s="27"/>
      <c r="AU171" s="27">
        <v>1</v>
      </c>
      <c r="AV171" s="27"/>
      <c r="AW171" s="27"/>
      <c r="AX171" s="27"/>
      <c r="AY171" s="27"/>
      <c r="AZ171" s="27"/>
      <c r="BA171" s="27"/>
      <c r="BB171" s="27"/>
      <c r="BC171" s="27"/>
      <c r="BD171" s="27"/>
      <c r="BE171" s="49">
        <f t="shared" si="181"/>
        <v>1</v>
      </c>
      <c r="BF171" s="51">
        <f t="shared" si="182"/>
        <v>800</v>
      </c>
      <c r="BG171" s="217"/>
    </row>
    <row r="172" spans="1:59" x14ac:dyDescent="0.2">
      <c r="A172" s="47" t="s">
        <v>373</v>
      </c>
      <c r="B172" s="20" t="s">
        <v>83</v>
      </c>
      <c r="C172" s="14"/>
      <c r="D172" s="15"/>
      <c r="E172" s="15"/>
      <c r="F172" s="15"/>
      <c r="G172" s="15"/>
      <c r="H172" s="15"/>
      <c r="I172" s="15"/>
      <c r="J172" s="15"/>
      <c r="K172" s="15"/>
      <c r="L172" s="15"/>
      <c r="M172" s="15"/>
      <c r="N172" s="18"/>
      <c r="O172" s="49">
        <f t="shared" si="183"/>
        <v>0</v>
      </c>
      <c r="P172" s="52">
        <f t="shared" si="184"/>
        <v>0</v>
      </c>
      <c r="Q172" s="19"/>
      <c r="R172" s="27"/>
      <c r="S172" s="27"/>
      <c r="T172" s="27"/>
      <c r="U172" s="27"/>
      <c r="V172" s="27"/>
      <c r="W172" s="27"/>
      <c r="X172" s="27"/>
      <c r="Y172" s="27"/>
      <c r="Z172" s="27"/>
      <c r="AA172" s="27"/>
      <c r="AB172" s="27">
        <v>1</v>
      </c>
      <c r="AC172" s="49">
        <f t="shared" si="177"/>
        <v>1</v>
      </c>
      <c r="AD172" s="51">
        <f t="shared" si="178"/>
        <v>800</v>
      </c>
      <c r="AE172" s="19"/>
      <c r="AF172" s="27"/>
      <c r="AG172" s="27"/>
      <c r="AH172" s="27"/>
      <c r="AI172" s="27"/>
      <c r="AJ172" s="27"/>
      <c r="AK172" s="27"/>
      <c r="AL172" s="27"/>
      <c r="AM172" s="27"/>
      <c r="AN172" s="27"/>
      <c r="AO172" s="27"/>
      <c r="AP172" s="27"/>
      <c r="AQ172" s="49">
        <f t="shared" si="179"/>
        <v>0</v>
      </c>
      <c r="AR172" s="51">
        <f t="shared" si="180"/>
        <v>0</v>
      </c>
      <c r="AS172" s="19"/>
      <c r="AT172" s="27"/>
      <c r="AU172" s="27"/>
      <c r="AV172" s="27"/>
      <c r="AW172" s="27"/>
      <c r="AX172" s="27"/>
      <c r="AY172" s="27"/>
      <c r="AZ172" s="27"/>
      <c r="BA172" s="27"/>
      <c r="BB172" s="27"/>
      <c r="BC172" s="27"/>
      <c r="BD172" s="27"/>
      <c r="BE172" s="49">
        <f t="shared" si="181"/>
        <v>0</v>
      </c>
      <c r="BF172" s="51">
        <f t="shared" si="182"/>
        <v>0</v>
      </c>
      <c r="BG172" s="217"/>
    </row>
    <row r="173" spans="1:59" x14ac:dyDescent="0.2">
      <c r="A173" s="80" t="s">
        <v>292</v>
      </c>
      <c r="C173" s="56">
        <f t="shared" ref="C173:M173" si="185">SUM(C161:C172)</f>
        <v>4</v>
      </c>
      <c r="D173" s="56">
        <f t="shared" si="185"/>
        <v>5</v>
      </c>
      <c r="E173" s="56">
        <f t="shared" si="185"/>
        <v>6</v>
      </c>
      <c r="F173" s="56">
        <f t="shared" si="185"/>
        <v>7</v>
      </c>
      <c r="G173" s="56">
        <f t="shared" si="185"/>
        <v>7</v>
      </c>
      <c r="H173" s="56">
        <f t="shared" si="185"/>
        <v>5</v>
      </c>
      <c r="I173" s="56">
        <f t="shared" si="185"/>
        <v>3</v>
      </c>
      <c r="J173" s="56">
        <f t="shared" si="185"/>
        <v>7</v>
      </c>
      <c r="K173" s="56">
        <f t="shared" si="185"/>
        <v>6</v>
      </c>
      <c r="L173" s="56">
        <f t="shared" si="185"/>
        <v>6</v>
      </c>
      <c r="M173" s="56">
        <f t="shared" si="185"/>
        <v>1</v>
      </c>
      <c r="N173" s="56">
        <f>SUM(N161:N172)</f>
        <v>4</v>
      </c>
      <c r="O173" s="54">
        <f>SUM(O161:O172)</f>
        <v>61</v>
      </c>
      <c r="P173" s="55">
        <f>SUM(P161:P172)</f>
        <v>48800</v>
      </c>
      <c r="Q173" s="56">
        <f>SUM(Q161:Q172)</f>
        <v>3</v>
      </c>
      <c r="R173" s="56">
        <f t="shared" ref="R173:AB173" si="186">SUM(R161:R172)</f>
        <v>2</v>
      </c>
      <c r="S173" s="56">
        <f t="shared" si="186"/>
        <v>10</v>
      </c>
      <c r="T173" s="56">
        <f t="shared" si="186"/>
        <v>9</v>
      </c>
      <c r="U173" s="56">
        <f t="shared" si="186"/>
        <v>4</v>
      </c>
      <c r="V173" s="56">
        <f t="shared" si="186"/>
        <v>6</v>
      </c>
      <c r="W173" s="56">
        <f t="shared" si="186"/>
        <v>4</v>
      </c>
      <c r="X173" s="56">
        <f t="shared" si="186"/>
        <v>6</v>
      </c>
      <c r="Y173" s="56">
        <f t="shared" si="186"/>
        <v>7</v>
      </c>
      <c r="Z173" s="56">
        <f t="shared" si="186"/>
        <v>4</v>
      </c>
      <c r="AA173" s="56">
        <f t="shared" si="186"/>
        <v>5</v>
      </c>
      <c r="AB173" s="56">
        <f t="shared" si="186"/>
        <v>4</v>
      </c>
      <c r="AC173" s="1">
        <f>SUM(AC161:AC172)</f>
        <v>64</v>
      </c>
      <c r="AD173" s="3">
        <f>SUM(AD161:AD172)</f>
        <v>51200</v>
      </c>
      <c r="AE173" s="56">
        <f>SUM(AE161:AE172)</f>
        <v>5</v>
      </c>
      <c r="AF173" s="56">
        <f t="shared" ref="AF173:AP173" si="187">SUM(AF161:AF172)</f>
        <v>6</v>
      </c>
      <c r="AG173" s="56">
        <f>SUM(AG161:AG172)</f>
        <v>5</v>
      </c>
      <c r="AH173" s="56">
        <f t="shared" si="187"/>
        <v>2</v>
      </c>
      <c r="AI173" s="56">
        <f t="shared" si="187"/>
        <v>2</v>
      </c>
      <c r="AJ173" s="56">
        <f t="shared" si="187"/>
        <v>4</v>
      </c>
      <c r="AK173" s="56">
        <f t="shared" si="187"/>
        <v>1</v>
      </c>
      <c r="AL173" s="56">
        <f t="shared" si="187"/>
        <v>3</v>
      </c>
      <c r="AM173" s="56">
        <f t="shared" si="187"/>
        <v>4</v>
      </c>
      <c r="AN173" s="56">
        <f t="shared" si="187"/>
        <v>2</v>
      </c>
      <c r="AO173" s="56">
        <f t="shared" si="187"/>
        <v>3</v>
      </c>
      <c r="AP173" s="56">
        <f t="shared" si="187"/>
        <v>1</v>
      </c>
      <c r="AQ173" s="1">
        <f>SUM(AQ161:AQ172)</f>
        <v>38</v>
      </c>
      <c r="AR173" s="3">
        <f>SUM(AR161:AR172)</f>
        <v>30400</v>
      </c>
      <c r="AS173" s="56">
        <f>SUM(AS161:AS172)</f>
        <v>3</v>
      </c>
      <c r="AT173" s="56">
        <f t="shared" ref="AT173" si="188">SUM(AT161:AT172)</f>
        <v>3</v>
      </c>
      <c r="AU173" s="56">
        <f>SUM(AU161:AU172)</f>
        <v>15</v>
      </c>
      <c r="AV173" s="56">
        <f t="shared" ref="AV173:BD173" si="189">SUM(AV161:AV172)</f>
        <v>7</v>
      </c>
      <c r="AW173" s="56">
        <f t="shared" si="189"/>
        <v>2</v>
      </c>
      <c r="AX173" s="56">
        <f t="shared" si="189"/>
        <v>4</v>
      </c>
      <c r="AY173" s="56">
        <f t="shared" si="189"/>
        <v>6</v>
      </c>
      <c r="AZ173" s="56">
        <f t="shared" si="189"/>
        <v>0</v>
      </c>
      <c r="BA173" s="56">
        <f t="shared" si="189"/>
        <v>0</v>
      </c>
      <c r="BB173" s="56">
        <f t="shared" si="189"/>
        <v>0</v>
      </c>
      <c r="BC173" s="56">
        <f t="shared" si="189"/>
        <v>0</v>
      </c>
      <c r="BD173" s="56">
        <f t="shared" si="189"/>
        <v>0</v>
      </c>
      <c r="BE173" s="1">
        <f>SUM(BE161:BE172)</f>
        <v>40</v>
      </c>
      <c r="BF173" s="3">
        <f>SUM(BF161:BF172)</f>
        <v>32000</v>
      </c>
      <c r="BG173" s="217">
        <f>SUM(BF173,AR173,AD173,P173)</f>
        <v>162400</v>
      </c>
    </row>
    <row r="174" spans="1:59" x14ac:dyDescent="0.2">
      <c r="A174" s="5" t="s">
        <v>86</v>
      </c>
      <c r="B174" s="2"/>
      <c r="C174" s="58"/>
      <c r="D174" s="29"/>
      <c r="E174" s="29"/>
      <c r="F174" s="29"/>
      <c r="G174" s="29"/>
      <c r="H174" s="29"/>
      <c r="I174" s="29"/>
      <c r="J174" s="43"/>
      <c r="K174" s="43"/>
      <c r="L174" s="43"/>
      <c r="M174" s="43"/>
      <c r="N174" s="43"/>
      <c r="O174" s="44"/>
      <c r="P174" s="67"/>
      <c r="Q174" s="19"/>
      <c r="R174" s="27"/>
      <c r="S174" s="27"/>
      <c r="T174" s="27"/>
      <c r="U174" s="27"/>
      <c r="V174" s="27"/>
      <c r="W174" s="27"/>
      <c r="X174" s="27"/>
      <c r="Y174" s="27"/>
      <c r="Z174" s="27"/>
      <c r="AA174" s="27"/>
      <c r="AB174" s="27"/>
      <c r="AC174" s="27"/>
      <c r="AD174" s="73"/>
      <c r="AE174" s="19"/>
      <c r="AF174" s="27"/>
      <c r="AG174" s="27"/>
      <c r="AH174" s="27"/>
      <c r="AI174" s="27"/>
      <c r="AJ174" s="27"/>
      <c r="AK174" s="27"/>
      <c r="AL174" s="27"/>
      <c r="AM174" s="27"/>
      <c r="AN174" s="27"/>
      <c r="AO174" s="27"/>
      <c r="AP174" s="27"/>
      <c r="AQ174" s="27"/>
      <c r="AR174" s="73"/>
      <c r="AS174" s="19"/>
      <c r="AT174" s="27"/>
      <c r="AU174" s="27"/>
      <c r="AV174" s="27"/>
      <c r="AW174" s="27"/>
      <c r="AX174" s="27"/>
      <c r="AY174" s="27"/>
      <c r="AZ174" s="27"/>
      <c r="BA174" s="27"/>
      <c r="BB174" s="27"/>
      <c r="BC174" s="27"/>
      <c r="BD174" s="27"/>
      <c r="BE174" s="27"/>
      <c r="BF174" s="73"/>
      <c r="BG174" s="217"/>
    </row>
    <row r="175" spans="1:59" x14ac:dyDescent="0.2">
      <c r="A175" s="47" t="s">
        <v>87</v>
      </c>
      <c r="B175" s="7" t="s">
        <v>88</v>
      </c>
      <c r="C175" s="48">
        <v>6</v>
      </c>
      <c r="D175" s="15">
        <v>5</v>
      </c>
      <c r="E175" s="15">
        <v>2</v>
      </c>
      <c r="F175" s="15">
        <v>3</v>
      </c>
      <c r="G175" s="15">
        <v>8</v>
      </c>
      <c r="H175" s="15">
        <v>2</v>
      </c>
      <c r="I175" s="15">
        <v>2</v>
      </c>
      <c r="J175" s="15">
        <v>8</v>
      </c>
      <c r="K175" s="15">
        <v>2</v>
      </c>
      <c r="L175" s="15">
        <v>2</v>
      </c>
      <c r="M175" s="15"/>
      <c r="N175" s="18"/>
      <c r="O175" s="49">
        <f>SUM(C175:N175)</f>
        <v>40</v>
      </c>
      <c r="P175" s="52">
        <f t="shared" si="101"/>
        <v>32000</v>
      </c>
      <c r="Q175" s="33"/>
      <c r="R175" s="31"/>
      <c r="S175" s="31"/>
      <c r="T175" s="31"/>
      <c r="U175" s="31"/>
      <c r="V175" s="31"/>
      <c r="W175" s="31"/>
      <c r="X175" s="31"/>
      <c r="Y175" s="31"/>
      <c r="Z175" s="31"/>
      <c r="AA175" s="31"/>
      <c r="AB175" s="31"/>
      <c r="AC175" s="69">
        <f>SUM(Q175:AB175)</f>
        <v>0</v>
      </c>
      <c r="AD175" s="70">
        <f t="shared" ref="AD175:AD179" si="190">SUM(AC175)*800</f>
        <v>0</v>
      </c>
      <c r="AE175" s="33"/>
      <c r="AF175" s="31"/>
      <c r="AG175" s="31"/>
      <c r="AH175" s="31"/>
      <c r="AI175" s="31"/>
      <c r="AJ175" s="31"/>
      <c r="AK175" s="31"/>
      <c r="AL175" s="31"/>
      <c r="AM175" s="31"/>
      <c r="AN175" s="31"/>
      <c r="AO175" s="31"/>
      <c r="AP175" s="31"/>
      <c r="AQ175" s="69">
        <f>SUM(AE175:AP175)</f>
        <v>0</v>
      </c>
      <c r="AR175" s="70">
        <f t="shared" ref="AR175:AR179" si="191">SUM(AQ175)*800</f>
        <v>0</v>
      </c>
      <c r="AS175" s="33"/>
      <c r="AT175" s="31"/>
      <c r="AU175" s="31"/>
      <c r="AV175" s="31"/>
      <c r="AW175" s="31"/>
      <c r="AX175" s="31"/>
      <c r="AY175" s="31"/>
      <c r="AZ175" s="31"/>
      <c r="BA175" s="31"/>
      <c r="BB175" s="31"/>
      <c r="BC175" s="31"/>
      <c r="BD175" s="31"/>
      <c r="BE175" s="69">
        <f>SUM(AS175:BD175)</f>
        <v>0</v>
      </c>
      <c r="BF175" s="70">
        <f t="shared" ref="BF175:BF179" si="192">SUM(BE175)*800</f>
        <v>0</v>
      </c>
      <c r="BG175" s="217"/>
    </row>
    <row r="176" spans="1:59" x14ac:dyDescent="0.2">
      <c r="A176" s="47" t="s">
        <v>246</v>
      </c>
      <c r="B176" s="7" t="s">
        <v>247</v>
      </c>
      <c r="C176" s="48"/>
      <c r="D176" s="15"/>
      <c r="E176" s="15"/>
      <c r="F176" s="15"/>
      <c r="G176" s="15"/>
      <c r="H176" s="15"/>
      <c r="I176" s="15"/>
      <c r="J176" s="15"/>
      <c r="K176" s="15"/>
      <c r="L176" s="15"/>
      <c r="M176" s="15">
        <v>1</v>
      </c>
      <c r="N176" s="18"/>
      <c r="O176" s="49">
        <f>SUM(C176:N176)</f>
        <v>1</v>
      </c>
      <c r="P176" s="52">
        <f t="shared" si="101"/>
        <v>800</v>
      </c>
      <c r="Q176" s="19"/>
      <c r="R176" s="27"/>
      <c r="S176" s="27">
        <v>1</v>
      </c>
      <c r="T176" s="27"/>
      <c r="U176" s="27"/>
      <c r="V176" s="27"/>
      <c r="W176" s="27"/>
      <c r="X176" s="27"/>
      <c r="Y176" s="27"/>
      <c r="Z176" s="27"/>
      <c r="AA176" s="27"/>
      <c r="AB176" s="27"/>
      <c r="AC176" s="49">
        <f>SUM(Q176:AB176)</f>
        <v>1</v>
      </c>
      <c r="AD176" s="51">
        <f t="shared" si="190"/>
        <v>800</v>
      </c>
      <c r="AE176" s="19"/>
      <c r="AF176" s="27"/>
      <c r="AG176" s="27"/>
      <c r="AH176" s="27"/>
      <c r="AI176" s="27"/>
      <c r="AJ176" s="27"/>
      <c r="AK176" s="27"/>
      <c r="AL176" s="27"/>
      <c r="AM176" s="27"/>
      <c r="AN176" s="27"/>
      <c r="AO176" s="27"/>
      <c r="AP176" s="27"/>
      <c r="AQ176" s="49">
        <f>SUM(AE176:AP176)</f>
        <v>0</v>
      </c>
      <c r="AR176" s="51">
        <f t="shared" si="191"/>
        <v>0</v>
      </c>
      <c r="AS176" s="19"/>
      <c r="AT176" s="27"/>
      <c r="AU176" s="27"/>
      <c r="AV176" s="27"/>
      <c r="AW176" s="27"/>
      <c r="AX176" s="27"/>
      <c r="AY176" s="27"/>
      <c r="AZ176" s="27"/>
      <c r="BA176" s="27"/>
      <c r="BB176" s="27"/>
      <c r="BC176" s="27"/>
      <c r="BD176" s="27"/>
      <c r="BE176" s="49">
        <f>SUM(AS176:BD176)</f>
        <v>0</v>
      </c>
      <c r="BF176" s="51">
        <f t="shared" si="192"/>
        <v>0</v>
      </c>
      <c r="BG176" s="217"/>
    </row>
    <row r="177" spans="1:59" x14ac:dyDescent="0.2">
      <c r="A177" s="47" t="s">
        <v>557</v>
      </c>
      <c r="B177" s="7" t="s">
        <v>556</v>
      </c>
      <c r="C177" s="48"/>
      <c r="D177" s="15"/>
      <c r="E177" s="15"/>
      <c r="F177" s="15"/>
      <c r="G177" s="15"/>
      <c r="H177" s="15"/>
      <c r="I177" s="15"/>
      <c r="J177" s="15"/>
      <c r="K177" s="15"/>
      <c r="L177" s="15"/>
      <c r="M177" s="15"/>
      <c r="N177" s="18"/>
      <c r="O177" s="49">
        <f>SUM(C177:N177)</f>
        <v>0</v>
      </c>
      <c r="P177" s="52">
        <f t="shared" si="101"/>
        <v>0</v>
      </c>
      <c r="Q177" s="19"/>
      <c r="R177" s="27"/>
      <c r="S177" s="27"/>
      <c r="T177" s="27"/>
      <c r="U177" s="27"/>
      <c r="V177" s="27"/>
      <c r="W177" s="27"/>
      <c r="X177" s="27"/>
      <c r="Y177" s="27"/>
      <c r="Z177" s="27"/>
      <c r="AA177" s="27"/>
      <c r="AB177" s="27"/>
      <c r="AC177" s="49">
        <f>SUM(Q177:AB177)</f>
        <v>0</v>
      </c>
      <c r="AD177" s="51">
        <f t="shared" si="190"/>
        <v>0</v>
      </c>
      <c r="AE177" s="19"/>
      <c r="AF177" s="27"/>
      <c r="AG177" s="27"/>
      <c r="AH177" s="27"/>
      <c r="AI177" s="27"/>
      <c r="AJ177" s="27"/>
      <c r="AK177" s="27"/>
      <c r="AL177" s="27"/>
      <c r="AM177" s="27"/>
      <c r="AN177" s="27"/>
      <c r="AO177" s="27"/>
      <c r="AP177" s="27"/>
      <c r="AQ177" s="49">
        <f>SUM(AE177:AP177)</f>
        <v>0</v>
      </c>
      <c r="AR177" s="51">
        <f t="shared" si="191"/>
        <v>0</v>
      </c>
      <c r="AS177" s="19"/>
      <c r="AT177" s="27">
        <v>1</v>
      </c>
      <c r="AU177" s="27"/>
      <c r="AV177" s="27"/>
      <c r="AW177" s="27"/>
      <c r="AX177" s="27"/>
      <c r="AY177" s="27"/>
      <c r="AZ177" s="27"/>
      <c r="BA177" s="27"/>
      <c r="BB177" s="27"/>
      <c r="BC177" s="27"/>
      <c r="BD177" s="27"/>
      <c r="BE177" s="49">
        <f>SUM(AS177:BD177)</f>
        <v>1</v>
      </c>
      <c r="BF177" s="51">
        <f t="shared" si="192"/>
        <v>800</v>
      </c>
      <c r="BG177" s="217"/>
    </row>
    <row r="178" spans="1:59" x14ac:dyDescent="0.2">
      <c r="A178" s="47" t="s">
        <v>555</v>
      </c>
      <c r="B178" s="7" t="s">
        <v>556</v>
      </c>
      <c r="C178" s="48"/>
      <c r="D178" s="15"/>
      <c r="E178" s="15"/>
      <c r="F178" s="15"/>
      <c r="G178" s="15"/>
      <c r="H178" s="15"/>
      <c r="I178" s="15"/>
      <c r="J178" s="15"/>
      <c r="K178" s="15"/>
      <c r="L178" s="15"/>
      <c r="M178" s="15"/>
      <c r="N178" s="18"/>
      <c r="O178" s="49">
        <f>SUM(C178:N178)</f>
        <v>0</v>
      </c>
      <c r="P178" s="52">
        <f t="shared" si="101"/>
        <v>0</v>
      </c>
      <c r="Q178" s="19"/>
      <c r="R178" s="27"/>
      <c r="S178" s="27"/>
      <c r="T178" s="27"/>
      <c r="U178" s="27"/>
      <c r="V178" s="27"/>
      <c r="W178" s="27"/>
      <c r="X178" s="27"/>
      <c r="Y178" s="27"/>
      <c r="Z178" s="27"/>
      <c r="AA178" s="27"/>
      <c r="AB178" s="27"/>
      <c r="AC178" s="49">
        <f>SUM(Q178:AB178)</f>
        <v>0</v>
      </c>
      <c r="AD178" s="51">
        <f t="shared" si="190"/>
        <v>0</v>
      </c>
      <c r="AE178" s="19"/>
      <c r="AF178" s="27"/>
      <c r="AG178" s="27"/>
      <c r="AH178" s="27"/>
      <c r="AI178" s="27"/>
      <c r="AJ178" s="27"/>
      <c r="AK178" s="27"/>
      <c r="AL178" s="27"/>
      <c r="AM178" s="27"/>
      <c r="AN178" s="27"/>
      <c r="AO178" s="27"/>
      <c r="AP178" s="27"/>
      <c r="AQ178" s="49">
        <f>SUM(AE178:AP178)</f>
        <v>0</v>
      </c>
      <c r="AR178" s="51">
        <f t="shared" si="191"/>
        <v>0</v>
      </c>
      <c r="AS178" s="19"/>
      <c r="AT178" s="27">
        <v>2</v>
      </c>
      <c r="AU178" s="27"/>
      <c r="AV178" s="27"/>
      <c r="AW178" s="27"/>
      <c r="AX178" s="27"/>
      <c r="AY178" s="27"/>
      <c r="AZ178" s="27"/>
      <c r="BA178" s="27"/>
      <c r="BB178" s="27"/>
      <c r="BC178" s="27"/>
      <c r="BD178" s="27"/>
      <c r="BE178" s="49">
        <f>SUM(AS178:BD178)</f>
        <v>2</v>
      </c>
      <c r="BF178" s="51">
        <f t="shared" si="192"/>
        <v>1600</v>
      </c>
      <c r="BG178" s="217"/>
    </row>
    <row r="179" spans="1:59" x14ac:dyDescent="0.2">
      <c r="A179" s="47" t="s">
        <v>310</v>
      </c>
      <c r="B179" s="7" t="s">
        <v>88</v>
      </c>
      <c r="C179" s="48"/>
      <c r="D179" s="15"/>
      <c r="E179" s="15"/>
      <c r="F179" s="15"/>
      <c r="G179" s="15"/>
      <c r="H179" s="15"/>
      <c r="I179" s="15"/>
      <c r="J179" s="15"/>
      <c r="K179" s="15"/>
      <c r="L179" s="15"/>
      <c r="M179" s="15"/>
      <c r="N179" s="18"/>
      <c r="O179" s="49">
        <f>SUM(C179:N179)</f>
        <v>0</v>
      </c>
      <c r="P179" s="52">
        <f t="shared" si="101"/>
        <v>0</v>
      </c>
      <c r="Q179" s="19"/>
      <c r="R179" s="27"/>
      <c r="S179" s="27"/>
      <c r="T179" s="27"/>
      <c r="U179" s="27">
        <v>4</v>
      </c>
      <c r="V179" s="27">
        <v>2</v>
      </c>
      <c r="W179" s="27"/>
      <c r="X179" s="27"/>
      <c r="Y179" s="27"/>
      <c r="Z179" s="27"/>
      <c r="AA179" s="27"/>
      <c r="AB179" s="27"/>
      <c r="AC179" s="49">
        <f>SUM(Q179:AB179)</f>
        <v>6</v>
      </c>
      <c r="AD179" s="51">
        <f t="shared" si="190"/>
        <v>4800</v>
      </c>
      <c r="AE179" s="19"/>
      <c r="AF179" s="27"/>
      <c r="AG179" s="27"/>
      <c r="AH179" s="27">
        <v>1</v>
      </c>
      <c r="AI179" s="27"/>
      <c r="AJ179" s="27"/>
      <c r="AK179" s="27"/>
      <c r="AL179" s="27"/>
      <c r="AM179" s="27"/>
      <c r="AN179" s="27"/>
      <c r="AO179" s="27"/>
      <c r="AP179" s="27"/>
      <c r="AQ179" s="49">
        <f>SUM(AE179:AP179)</f>
        <v>1</v>
      </c>
      <c r="AR179" s="51">
        <f t="shared" si="191"/>
        <v>800</v>
      </c>
      <c r="AS179" s="19"/>
      <c r="AT179" s="27"/>
      <c r="AU179" s="27"/>
      <c r="AV179" s="27"/>
      <c r="AW179" s="27"/>
      <c r="AX179" s="27"/>
      <c r="AY179" s="27"/>
      <c r="AZ179" s="27"/>
      <c r="BA179" s="27"/>
      <c r="BB179" s="27"/>
      <c r="BC179" s="27"/>
      <c r="BD179" s="27"/>
      <c r="BE179" s="49">
        <f>SUM(AS179:BD179)</f>
        <v>0</v>
      </c>
      <c r="BF179" s="51">
        <f t="shared" si="192"/>
        <v>0</v>
      </c>
      <c r="BG179" s="217"/>
    </row>
    <row r="180" spans="1:59" x14ac:dyDescent="0.2">
      <c r="C180" s="56">
        <f>SUM(C175:C179)</f>
        <v>6</v>
      </c>
      <c r="D180" s="56">
        <f t="shared" ref="D180:N180" si="193">SUM(D175:D179)</f>
        <v>5</v>
      </c>
      <c r="E180" s="56">
        <f t="shared" si="193"/>
        <v>2</v>
      </c>
      <c r="F180" s="56">
        <f t="shared" si="193"/>
        <v>3</v>
      </c>
      <c r="G180" s="56">
        <f t="shared" si="193"/>
        <v>8</v>
      </c>
      <c r="H180" s="56">
        <f t="shared" si="193"/>
        <v>2</v>
      </c>
      <c r="I180" s="56">
        <f t="shared" si="193"/>
        <v>2</v>
      </c>
      <c r="J180" s="56">
        <f t="shared" si="193"/>
        <v>8</v>
      </c>
      <c r="K180" s="56">
        <f t="shared" si="193"/>
        <v>2</v>
      </c>
      <c r="L180" s="56">
        <f t="shared" si="193"/>
        <v>2</v>
      </c>
      <c r="M180" s="56">
        <f t="shared" si="193"/>
        <v>1</v>
      </c>
      <c r="N180" s="56">
        <f t="shared" si="193"/>
        <v>0</v>
      </c>
      <c r="O180" s="54">
        <f>SUM(O175:O179)</f>
        <v>41</v>
      </c>
      <c r="P180" s="55">
        <f>SUM(P175:P179)</f>
        <v>32800</v>
      </c>
      <c r="Q180" s="56">
        <f t="shared" ref="Q180:AB180" si="194">SUM(Q175:Q179)</f>
        <v>0</v>
      </c>
      <c r="R180" s="56">
        <f t="shared" si="194"/>
        <v>0</v>
      </c>
      <c r="S180" s="56">
        <f t="shared" si="194"/>
        <v>1</v>
      </c>
      <c r="T180" s="56">
        <f t="shared" si="194"/>
        <v>0</v>
      </c>
      <c r="U180" s="56">
        <f t="shared" si="194"/>
        <v>4</v>
      </c>
      <c r="V180" s="56">
        <f t="shared" si="194"/>
        <v>2</v>
      </c>
      <c r="W180" s="56">
        <f t="shared" si="194"/>
        <v>0</v>
      </c>
      <c r="X180" s="56">
        <f t="shared" si="194"/>
        <v>0</v>
      </c>
      <c r="Y180" s="56">
        <f t="shared" si="194"/>
        <v>0</v>
      </c>
      <c r="Z180" s="56">
        <f t="shared" si="194"/>
        <v>0</v>
      </c>
      <c r="AA180" s="56">
        <f t="shared" si="194"/>
        <v>0</v>
      </c>
      <c r="AB180" s="56">
        <f t="shared" si="194"/>
        <v>0</v>
      </c>
      <c r="AC180" s="1">
        <f>SUM(AC175:AC179)</f>
        <v>7</v>
      </c>
      <c r="AD180" s="3">
        <f>SUM(AD175:AD179)</f>
        <v>5600</v>
      </c>
      <c r="AE180" s="56">
        <f t="shared" ref="AE180:AP180" si="195">SUM(AE175:AE179)</f>
        <v>0</v>
      </c>
      <c r="AF180" s="56">
        <f t="shared" si="195"/>
        <v>0</v>
      </c>
      <c r="AG180" s="56">
        <f>SUM(AG175:AG179)</f>
        <v>0</v>
      </c>
      <c r="AH180" s="56">
        <f t="shared" si="195"/>
        <v>1</v>
      </c>
      <c r="AI180" s="56">
        <f t="shared" si="195"/>
        <v>0</v>
      </c>
      <c r="AJ180" s="56">
        <f t="shared" si="195"/>
        <v>0</v>
      </c>
      <c r="AK180" s="56">
        <f t="shared" si="195"/>
        <v>0</v>
      </c>
      <c r="AL180" s="56">
        <f t="shared" si="195"/>
        <v>0</v>
      </c>
      <c r="AM180" s="56">
        <f t="shared" si="195"/>
        <v>0</v>
      </c>
      <c r="AN180" s="56">
        <f t="shared" si="195"/>
        <v>0</v>
      </c>
      <c r="AO180" s="56">
        <f t="shared" si="195"/>
        <v>0</v>
      </c>
      <c r="AP180" s="56">
        <f t="shared" si="195"/>
        <v>0</v>
      </c>
      <c r="AQ180" s="1">
        <f>SUM(AQ175:AQ179)</f>
        <v>1</v>
      </c>
      <c r="AR180" s="3">
        <f>SUM(AR175:AR179)</f>
        <v>800</v>
      </c>
      <c r="AS180" s="56">
        <f t="shared" ref="AS180:AT180" si="196">SUM(AS175:AS179)</f>
        <v>0</v>
      </c>
      <c r="AT180" s="56">
        <f t="shared" si="196"/>
        <v>3</v>
      </c>
      <c r="AU180" s="56">
        <f>SUM(AU175:AU179)</f>
        <v>0</v>
      </c>
      <c r="AV180" s="56">
        <f t="shared" ref="AV180:BD180" si="197">SUM(AV175:AV179)</f>
        <v>0</v>
      </c>
      <c r="AW180" s="56">
        <f t="shared" si="197"/>
        <v>0</v>
      </c>
      <c r="AX180" s="56">
        <f t="shared" si="197"/>
        <v>0</v>
      </c>
      <c r="AY180" s="56">
        <f t="shared" si="197"/>
        <v>0</v>
      </c>
      <c r="AZ180" s="56">
        <f t="shared" si="197"/>
        <v>0</v>
      </c>
      <c r="BA180" s="56">
        <f t="shared" si="197"/>
        <v>0</v>
      </c>
      <c r="BB180" s="56">
        <f t="shared" si="197"/>
        <v>0</v>
      </c>
      <c r="BC180" s="56">
        <f t="shared" si="197"/>
        <v>0</v>
      </c>
      <c r="BD180" s="56">
        <f t="shared" si="197"/>
        <v>0</v>
      </c>
      <c r="BE180" s="1">
        <f>SUM(BE175:BE179)</f>
        <v>3</v>
      </c>
      <c r="BF180" s="3">
        <f>SUM(BF175:BF179)</f>
        <v>2400</v>
      </c>
      <c r="BG180" s="217">
        <f>SUM(BF180,AR180,AD180,P180)</f>
        <v>41600</v>
      </c>
    </row>
    <row r="181" spans="1:59" x14ac:dyDescent="0.2">
      <c r="A181" s="5" t="s">
        <v>89</v>
      </c>
      <c r="B181" s="2"/>
      <c r="C181" s="58"/>
      <c r="D181" s="29"/>
      <c r="E181" s="29"/>
      <c r="F181" s="29"/>
      <c r="G181" s="29"/>
      <c r="H181" s="29"/>
      <c r="I181" s="29"/>
      <c r="J181" s="43"/>
      <c r="K181" s="43"/>
      <c r="L181" s="43"/>
      <c r="M181" s="43"/>
      <c r="N181" s="43"/>
      <c r="O181" s="44"/>
      <c r="P181" s="67"/>
      <c r="Q181" s="19"/>
      <c r="R181" s="27"/>
      <c r="S181" s="27"/>
      <c r="T181" s="27"/>
      <c r="U181" s="27"/>
      <c r="V181" s="27"/>
      <c r="W181" s="27"/>
      <c r="X181" s="27"/>
      <c r="Y181" s="27"/>
      <c r="Z181" s="27"/>
      <c r="AA181" s="27"/>
      <c r="AB181" s="27"/>
      <c r="AC181" s="27"/>
      <c r="AD181" s="21"/>
      <c r="AE181" s="19"/>
      <c r="AF181" s="27"/>
      <c r="AG181" s="27"/>
      <c r="AH181" s="27"/>
      <c r="AI181" s="27"/>
      <c r="AJ181" s="27"/>
      <c r="AK181" s="27"/>
      <c r="AL181" s="27"/>
      <c r="AM181" s="27"/>
      <c r="AN181" s="27"/>
      <c r="AO181" s="27"/>
      <c r="AP181" s="27"/>
      <c r="AQ181" s="27"/>
      <c r="AR181" s="21"/>
      <c r="AS181" s="19"/>
      <c r="AT181" s="27"/>
      <c r="AU181" s="27"/>
      <c r="AV181" s="27"/>
      <c r="AW181" s="27"/>
      <c r="AX181" s="27"/>
      <c r="AY181" s="27"/>
      <c r="AZ181" s="27"/>
      <c r="BA181" s="27"/>
      <c r="BB181" s="27"/>
      <c r="BC181" s="27"/>
      <c r="BD181" s="27"/>
      <c r="BE181" s="27"/>
      <c r="BF181" s="21"/>
      <c r="BG181" s="217"/>
    </row>
    <row r="182" spans="1:59" x14ac:dyDescent="0.2">
      <c r="A182" s="47" t="s">
        <v>90</v>
      </c>
      <c r="B182" s="7" t="s">
        <v>91</v>
      </c>
      <c r="C182" s="48">
        <v>7</v>
      </c>
      <c r="D182" s="15">
        <v>3</v>
      </c>
      <c r="E182" s="15">
        <v>4</v>
      </c>
      <c r="F182" s="15">
        <v>7</v>
      </c>
      <c r="G182" s="15">
        <v>7</v>
      </c>
      <c r="H182" s="15">
        <v>4</v>
      </c>
      <c r="I182" s="15">
        <v>5</v>
      </c>
      <c r="J182" s="15">
        <v>6</v>
      </c>
      <c r="K182" s="15">
        <v>3</v>
      </c>
      <c r="L182" s="15">
        <v>3</v>
      </c>
      <c r="M182" s="15"/>
      <c r="N182" s="18"/>
      <c r="O182" s="49">
        <f>SUM(C182:N182)</f>
        <v>49</v>
      </c>
      <c r="P182" s="52">
        <f t="shared" si="101"/>
        <v>39200</v>
      </c>
      <c r="Q182" s="33"/>
      <c r="R182" s="31"/>
      <c r="S182" s="31"/>
      <c r="T182" s="31"/>
      <c r="U182" s="31"/>
      <c r="V182" s="31"/>
      <c r="W182" s="31"/>
      <c r="X182" s="81">
        <v>1</v>
      </c>
      <c r="Y182" s="81"/>
      <c r="Z182" s="81"/>
      <c r="AA182" s="81"/>
      <c r="AB182" s="31"/>
      <c r="AC182" s="69">
        <f>SUM(Q182:AB182)</f>
        <v>1</v>
      </c>
      <c r="AD182" s="70">
        <f t="shared" ref="AD182:AD184" si="198">SUM(AC182)*800</f>
        <v>800</v>
      </c>
      <c r="AE182" s="33"/>
      <c r="AF182" s="31"/>
      <c r="AG182" s="31"/>
      <c r="AH182" s="31"/>
      <c r="AI182" s="31" t="s">
        <v>146</v>
      </c>
      <c r="AJ182" s="31"/>
      <c r="AK182" s="31"/>
      <c r="AL182" s="81"/>
      <c r="AM182" s="81" t="s">
        <v>304</v>
      </c>
      <c r="AN182" s="81" t="s">
        <v>208</v>
      </c>
      <c r="AO182" s="81"/>
      <c r="AP182" s="31"/>
      <c r="AQ182" s="69">
        <f>SUM(AE182:AP182)</f>
        <v>0</v>
      </c>
      <c r="AR182" s="70">
        <f t="shared" ref="AR182:AR184" si="199">SUM(AQ182)*800</f>
        <v>0</v>
      </c>
      <c r="AS182" s="33"/>
      <c r="AT182" s="31"/>
      <c r="AU182" s="31"/>
      <c r="AV182" s="31"/>
      <c r="AW182" s="31"/>
      <c r="AX182" s="31"/>
      <c r="AY182" s="31"/>
      <c r="AZ182" s="81"/>
      <c r="BA182" s="81"/>
      <c r="BB182" s="81"/>
      <c r="BC182" s="81"/>
      <c r="BD182" s="31"/>
      <c r="BE182" s="69">
        <f>SUM(AS182:BD182)</f>
        <v>0</v>
      </c>
      <c r="BF182" s="70">
        <f t="shared" ref="BF182:BF184" si="200">SUM(BE182)*800</f>
        <v>0</v>
      </c>
      <c r="BG182" s="217"/>
    </row>
    <row r="183" spans="1:59" x14ac:dyDescent="0.2">
      <c r="A183" s="47" t="s">
        <v>92</v>
      </c>
      <c r="B183" s="7" t="s">
        <v>91</v>
      </c>
      <c r="C183" s="48">
        <v>3</v>
      </c>
      <c r="D183" s="15">
        <v>5</v>
      </c>
      <c r="E183" s="15">
        <v>5</v>
      </c>
      <c r="F183" s="15">
        <v>3</v>
      </c>
      <c r="G183" s="15">
        <v>2</v>
      </c>
      <c r="H183" s="15">
        <v>3</v>
      </c>
      <c r="I183" s="15">
        <v>2</v>
      </c>
      <c r="J183" s="15">
        <v>3</v>
      </c>
      <c r="K183" s="15">
        <v>3</v>
      </c>
      <c r="L183" s="15">
        <v>1</v>
      </c>
      <c r="M183" s="15">
        <v>1</v>
      </c>
      <c r="N183" s="18"/>
      <c r="O183" s="49">
        <f t="shared" ref="O183:O184" si="201">SUM(C183:N183)</f>
        <v>31</v>
      </c>
      <c r="P183" s="52">
        <f t="shared" si="101"/>
        <v>24800</v>
      </c>
      <c r="Q183" s="19"/>
      <c r="R183" s="27"/>
      <c r="S183" s="27">
        <v>1</v>
      </c>
      <c r="T183" s="27"/>
      <c r="U183" s="27">
        <v>2</v>
      </c>
      <c r="V183" s="27"/>
      <c r="W183" s="27"/>
      <c r="X183" s="27"/>
      <c r="Y183" s="27">
        <v>1</v>
      </c>
      <c r="Z183" s="27"/>
      <c r="AA183" s="27"/>
      <c r="AB183" s="27"/>
      <c r="AC183" s="49">
        <f>SUM(Q183:AB183)</f>
        <v>4</v>
      </c>
      <c r="AD183" s="51">
        <f t="shared" si="198"/>
        <v>3200</v>
      </c>
      <c r="AE183" s="19"/>
      <c r="AF183" s="27">
        <v>1</v>
      </c>
      <c r="AG183" s="27"/>
      <c r="AH183" s="27"/>
      <c r="AI183" s="27">
        <v>1</v>
      </c>
      <c r="AJ183" s="27">
        <v>1</v>
      </c>
      <c r="AK183" s="27"/>
      <c r="AL183" s="27"/>
      <c r="AM183" s="27"/>
      <c r="AN183" s="27"/>
      <c r="AO183" s="27"/>
      <c r="AP183" s="27">
        <v>1</v>
      </c>
      <c r="AQ183" s="49">
        <f>SUM(AE183:AP183)</f>
        <v>4</v>
      </c>
      <c r="AR183" s="51">
        <f t="shared" si="199"/>
        <v>3200</v>
      </c>
      <c r="AS183" s="19"/>
      <c r="AT183" s="27"/>
      <c r="AU183" s="27"/>
      <c r="AV183" s="27"/>
      <c r="AW183" s="27"/>
      <c r="AX183" s="27"/>
      <c r="AY183" s="27"/>
      <c r="AZ183" s="27"/>
      <c r="BA183" s="27"/>
      <c r="BB183" s="27"/>
      <c r="BC183" s="27"/>
      <c r="BD183" s="27"/>
      <c r="BE183" s="49">
        <f>SUM(AS183:BD183)</f>
        <v>0</v>
      </c>
      <c r="BF183" s="51">
        <f t="shared" si="200"/>
        <v>0</v>
      </c>
      <c r="BG183" s="217"/>
    </row>
    <row r="184" spans="1:59" x14ac:dyDescent="0.2">
      <c r="A184" s="47" t="s">
        <v>222</v>
      </c>
      <c r="B184" s="7" t="s">
        <v>93</v>
      </c>
      <c r="C184" s="48"/>
      <c r="D184" s="15"/>
      <c r="E184" s="15"/>
      <c r="F184" s="15">
        <v>4</v>
      </c>
      <c r="G184" s="15">
        <v>11</v>
      </c>
      <c r="H184" s="15">
        <v>9</v>
      </c>
      <c r="I184" s="15">
        <v>5</v>
      </c>
      <c r="J184" s="15">
        <v>8</v>
      </c>
      <c r="K184" s="15">
        <v>4</v>
      </c>
      <c r="L184" s="15">
        <v>8</v>
      </c>
      <c r="M184" s="15">
        <v>8</v>
      </c>
      <c r="N184" s="18">
        <v>8</v>
      </c>
      <c r="O184" s="49">
        <f t="shared" si="201"/>
        <v>65</v>
      </c>
      <c r="P184" s="52">
        <f t="shared" si="101"/>
        <v>52000</v>
      </c>
      <c r="Q184" s="19">
        <v>7</v>
      </c>
      <c r="R184" s="27">
        <v>8</v>
      </c>
      <c r="S184" s="27">
        <v>7</v>
      </c>
      <c r="T184" s="27">
        <v>6</v>
      </c>
      <c r="U184" s="27">
        <v>7</v>
      </c>
      <c r="V184" s="27">
        <v>8</v>
      </c>
      <c r="W184" s="27">
        <v>4</v>
      </c>
      <c r="X184" s="27">
        <v>4</v>
      </c>
      <c r="Y184" s="27"/>
      <c r="Z184" s="27">
        <v>7</v>
      </c>
      <c r="AA184" s="27">
        <v>5</v>
      </c>
      <c r="AB184" s="27">
        <v>6</v>
      </c>
      <c r="AC184" s="49">
        <f>SUM(Q184:AB184)</f>
        <v>69</v>
      </c>
      <c r="AD184" s="51">
        <f t="shared" si="198"/>
        <v>55200</v>
      </c>
      <c r="AE184" s="19">
        <v>8</v>
      </c>
      <c r="AF184" s="27">
        <v>7</v>
      </c>
      <c r="AG184" s="27">
        <v>8</v>
      </c>
      <c r="AH184" s="57">
        <v>5</v>
      </c>
      <c r="AI184" s="57">
        <v>6</v>
      </c>
      <c r="AJ184" s="57">
        <v>5</v>
      </c>
      <c r="AK184" s="57">
        <v>6</v>
      </c>
      <c r="AL184" s="57">
        <v>4</v>
      </c>
      <c r="AM184" s="57">
        <v>8</v>
      </c>
      <c r="AN184" s="57">
        <v>5</v>
      </c>
      <c r="AO184" s="57">
        <v>6</v>
      </c>
      <c r="AP184" s="57">
        <v>4</v>
      </c>
      <c r="AQ184" s="62">
        <f>SUM(AE184:AP184)</f>
        <v>72</v>
      </c>
      <c r="AR184" s="51">
        <f t="shared" si="199"/>
        <v>57600</v>
      </c>
      <c r="AS184" s="19">
        <v>7</v>
      </c>
      <c r="AT184" s="27">
        <v>5</v>
      </c>
      <c r="AU184" s="27">
        <v>7</v>
      </c>
      <c r="AV184" s="25">
        <v>2</v>
      </c>
      <c r="AW184" s="25">
        <v>2</v>
      </c>
      <c r="AX184" s="57"/>
      <c r="AY184" s="25">
        <v>6</v>
      </c>
      <c r="AZ184" s="57"/>
      <c r="BA184" s="57"/>
      <c r="BB184" s="57"/>
      <c r="BC184" s="57"/>
      <c r="BD184" s="57"/>
      <c r="BE184" s="147">
        <f>SUM(AS184:BD184)</f>
        <v>29</v>
      </c>
      <c r="BF184" s="51">
        <f t="shared" si="200"/>
        <v>23200</v>
      </c>
      <c r="BG184" s="217"/>
    </row>
    <row r="185" spans="1:59" x14ac:dyDescent="0.2">
      <c r="C185" s="56">
        <f t="shared" ref="C185:H185" si="202">SUM(C182:C184)</f>
        <v>10</v>
      </c>
      <c r="D185" s="56">
        <f t="shared" si="202"/>
        <v>8</v>
      </c>
      <c r="E185" s="56">
        <f t="shared" si="202"/>
        <v>9</v>
      </c>
      <c r="F185" s="56">
        <f t="shared" si="202"/>
        <v>14</v>
      </c>
      <c r="G185" s="56">
        <f t="shared" si="202"/>
        <v>20</v>
      </c>
      <c r="H185" s="77">
        <f t="shared" si="202"/>
        <v>16</v>
      </c>
      <c r="I185" s="53">
        <f>SUM(I182:I184)</f>
        <v>12</v>
      </c>
      <c r="J185" s="53">
        <f>SUM(J182:J184)</f>
        <v>17</v>
      </c>
      <c r="K185" s="53">
        <f>SUM(K182:K184)</f>
        <v>10</v>
      </c>
      <c r="L185" s="53">
        <f t="shared" ref="L185:N185" si="203">SUM(L182:L184)</f>
        <v>12</v>
      </c>
      <c r="M185" s="53">
        <f t="shared" si="203"/>
        <v>9</v>
      </c>
      <c r="N185" s="53">
        <f t="shared" si="203"/>
        <v>8</v>
      </c>
      <c r="O185" s="54">
        <f>SUM(O182:O184)</f>
        <v>145</v>
      </c>
      <c r="P185" s="55">
        <f>SUM(P182:P184)</f>
        <v>116000</v>
      </c>
      <c r="Q185" s="56">
        <f>SUM(Q182:Q184)</f>
        <v>7</v>
      </c>
      <c r="R185" s="56">
        <f t="shared" ref="R185:AC185" si="204">SUM(R182:R184)</f>
        <v>8</v>
      </c>
      <c r="S185" s="56">
        <f t="shared" si="204"/>
        <v>8</v>
      </c>
      <c r="T185" s="56">
        <f t="shared" si="204"/>
        <v>6</v>
      </c>
      <c r="U185" s="56">
        <f t="shared" si="204"/>
        <v>9</v>
      </c>
      <c r="V185" s="56">
        <f t="shared" si="204"/>
        <v>8</v>
      </c>
      <c r="W185" s="56">
        <f t="shared" si="204"/>
        <v>4</v>
      </c>
      <c r="X185" s="56">
        <f t="shared" si="204"/>
        <v>5</v>
      </c>
      <c r="Y185" s="56">
        <f t="shared" si="204"/>
        <v>1</v>
      </c>
      <c r="Z185" s="56">
        <f t="shared" si="204"/>
        <v>7</v>
      </c>
      <c r="AA185" s="56">
        <f t="shared" si="204"/>
        <v>5</v>
      </c>
      <c r="AB185" s="56">
        <f t="shared" si="204"/>
        <v>6</v>
      </c>
      <c r="AC185" s="1">
        <f t="shared" si="204"/>
        <v>74</v>
      </c>
      <c r="AD185" s="3">
        <f>SUM(AD182:AD184)</f>
        <v>59200</v>
      </c>
      <c r="AE185" s="56">
        <f>SUM(AE182:AE184)</f>
        <v>8</v>
      </c>
      <c r="AF185" s="56">
        <f t="shared" ref="AF185:AQ185" si="205">SUM(AF182:AF184)</f>
        <v>8</v>
      </c>
      <c r="AG185" s="56">
        <f t="shared" si="205"/>
        <v>8</v>
      </c>
      <c r="AH185" s="56">
        <f t="shared" si="205"/>
        <v>5</v>
      </c>
      <c r="AI185" s="56">
        <f t="shared" si="205"/>
        <v>7</v>
      </c>
      <c r="AJ185" s="56">
        <f t="shared" si="205"/>
        <v>6</v>
      </c>
      <c r="AK185" s="56">
        <f t="shared" si="205"/>
        <v>6</v>
      </c>
      <c r="AL185" s="56">
        <f t="shared" si="205"/>
        <v>4</v>
      </c>
      <c r="AM185" s="56">
        <f t="shared" si="205"/>
        <v>8</v>
      </c>
      <c r="AN185" s="56">
        <f t="shared" si="205"/>
        <v>5</v>
      </c>
      <c r="AO185" s="56">
        <f t="shared" si="205"/>
        <v>6</v>
      </c>
      <c r="AP185" s="56">
        <f t="shared" si="205"/>
        <v>5</v>
      </c>
      <c r="AQ185" s="1">
        <f t="shared" si="205"/>
        <v>76</v>
      </c>
      <c r="AR185" s="3">
        <f>SUM(AR182:AR184)</f>
        <v>60800</v>
      </c>
      <c r="AS185" s="56">
        <f>SUM(AS182:AS184)</f>
        <v>7</v>
      </c>
      <c r="AT185" s="56">
        <f t="shared" ref="AT185:BE185" si="206">SUM(AT182:AT184)</f>
        <v>5</v>
      </c>
      <c r="AU185" s="56">
        <f t="shared" si="206"/>
        <v>7</v>
      </c>
      <c r="AV185" s="56">
        <f t="shared" si="206"/>
        <v>2</v>
      </c>
      <c r="AW185" s="56">
        <f t="shared" si="206"/>
        <v>2</v>
      </c>
      <c r="AX185" s="56">
        <f t="shared" si="206"/>
        <v>0</v>
      </c>
      <c r="AY185" s="56">
        <f t="shared" si="206"/>
        <v>6</v>
      </c>
      <c r="AZ185" s="56">
        <f t="shared" si="206"/>
        <v>0</v>
      </c>
      <c r="BA185" s="56">
        <f t="shared" si="206"/>
        <v>0</v>
      </c>
      <c r="BB185" s="56">
        <f t="shared" si="206"/>
        <v>0</v>
      </c>
      <c r="BC185" s="56">
        <f t="shared" si="206"/>
        <v>0</v>
      </c>
      <c r="BD185" s="56">
        <f t="shared" si="206"/>
        <v>0</v>
      </c>
      <c r="BE185" s="1">
        <f t="shared" si="206"/>
        <v>29</v>
      </c>
      <c r="BF185" s="3">
        <f>SUM(BF182:BF184)</f>
        <v>23200</v>
      </c>
      <c r="BG185" s="217">
        <f>SUM(BF185,AR185,AD185,P185)</f>
        <v>259200</v>
      </c>
    </row>
    <row r="186" spans="1:59" x14ac:dyDescent="0.2">
      <c r="A186" s="5" t="s">
        <v>94</v>
      </c>
      <c r="B186" s="2"/>
      <c r="C186" s="58"/>
      <c r="D186" s="29"/>
      <c r="E186" s="29"/>
      <c r="F186" s="29"/>
      <c r="G186" s="29"/>
      <c r="H186" s="29"/>
      <c r="I186" s="29"/>
      <c r="J186" s="43"/>
      <c r="K186" s="43"/>
      <c r="L186" s="43"/>
      <c r="M186" s="43"/>
      <c r="N186" s="43"/>
      <c r="O186" s="44"/>
      <c r="P186" s="67"/>
      <c r="Q186" s="19"/>
      <c r="R186" s="27"/>
      <c r="S186" s="27"/>
      <c r="T186" s="27"/>
      <c r="U186" s="27"/>
      <c r="V186" s="27"/>
      <c r="W186" s="27"/>
      <c r="X186" s="27"/>
      <c r="Y186" s="27"/>
      <c r="Z186" s="27"/>
      <c r="AA186" s="27"/>
      <c r="AB186" s="27"/>
      <c r="AC186" s="27"/>
      <c r="AD186" s="46"/>
      <c r="AE186" s="19"/>
      <c r="AF186" s="27"/>
      <c r="AG186" s="27"/>
      <c r="AH186" s="27"/>
      <c r="AI186" s="27"/>
      <c r="AJ186" s="27"/>
      <c r="AK186" s="27"/>
      <c r="AL186" s="27"/>
      <c r="AM186" s="27"/>
      <c r="AN186" s="27"/>
      <c r="AO186" s="27"/>
      <c r="AP186" s="27"/>
      <c r="AQ186" s="27"/>
      <c r="AR186" s="46"/>
      <c r="AS186" s="19"/>
      <c r="AT186" s="27"/>
      <c r="AU186" s="27"/>
      <c r="AV186" s="27"/>
      <c r="AW186" s="27"/>
      <c r="AX186" s="27"/>
      <c r="AY186" s="27"/>
      <c r="AZ186" s="27"/>
      <c r="BA186" s="27"/>
      <c r="BB186" s="27"/>
      <c r="BC186" s="27"/>
      <c r="BD186" s="27"/>
      <c r="BE186" s="27"/>
      <c r="BF186" s="46"/>
      <c r="BG186" s="217"/>
    </row>
    <row r="187" spans="1:59" x14ac:dyDescent="0.2">
      <c r="A187" s="47" t="s">
        <v>95</v>
      </c>
      <c r="B187" s="7" t="s">
        <v>96</v>
      </c>
      <c r="C187" s="48">
        <v>8</v>
      </c>
      <c r="D187" s="15">
        <v>7</v>
      </c>
      <c r="E187" s="15">
        <v>11</v>
      </c>
      <c r="F187" s="15">
        <v>7</v>
      </c>
      <c r="G187" s="15">
        <v>6</v>
      </c>
      <c r="H187" s="15">
        <v>7</v>
      </c>
      <c r="I187" s="15">
        <v>7</v>
      </c>
      <c r="J187" s="15">
        <v>9</v>
      </c>
      <c r="K187" s="15">
        <v>8</v>
      </c>
      <c r="L187" s="15">
        <v>7</v>
      </c>
      <c r="M187" s="15">
        <v>8</v>
      </c>
      <c r="N187" s="16">
        <v>5</v>
      </c>
      <c r="O187" s="62">
        <f>SUM(C187:N187)</f>
        <v>90</v>
      </c>
      <c r="P187" s="52">
        <f t="shared" si="101"/>
        <v>72000</v>
      </c>
      <c r="Q187" s="33">
        <v>9</v>
      </c>
      <c r="R187" s="31">
        <v>8</v>
      </c>
      <c r="S187" s="31">
        <v>4</v>
      </c>
      <c r="T187" s="31">
        <v>10</v>
      </c>
      <c r="U187" s="31">
        <v>8</v>
      </c>
      <c r="V187" s="31">
        <v>4</v>
      </c>
      <c r="W187" s="31">
        <v>7</v>
      </c>
      <c r="X187" s="31">
        <v>6</v>
      </c>
      <c r="Y187" s="31">
        <v>9</v>
      </c>
      <c r="Z187" s="31">
        <v>8</v>
      </c>
      <c r="AA187" s="31">
        <v>4</v>
      </c>
      <c r="AB187" s="31">
        <v>2</v>
      </c>
      <c r="AC187" s="33">
        <f>SUM(Q187:AB187)</f>
        <v>79</v>
      </c>
      <c r="AD187" s="70">
        <f t="shared" ref="AD187:AD188" si="207">SUM(AC187)*800</f>
        <v>63200</v>
      </c>
      <c r="AE187" s="33">
        <v>1</v>
      </c>
      <c r="AF187" s="31"/>
      <c r="AG187" s="31">
        <v>4</v>
      </c>
      <c r="AH187" s="31"/>
      <c r="AI187" s="31">
        <v>1</v>
      </c>
      <c r="AJ187" s="31">
        <v>4</v>
      </c>
      <c r="AK187" s="31">
        <v>1</v>
      </c>
      <c r="AL187" s="31">
        <v>3</v>
      </c>
      <c r="AM187" s="31">
        <v>6</v>
      </c>
      <c r="AN187" s="31">
        <v>2</v>
      </c>
      <c r="AO187" s="31">
        <v>4</v>
      </c>
      <c r="AP187" s="31">
        <v>5</v>
      </c>
      <c r="AQ187" s="69">
        <f>SUM(AE187:AP187)</f>
        <v>31</v>
      </c>
      <c r="AR187" s="70">
        <f t="shared" ref="AR187:AR188" si="208">SUM(AQ187)*800</f>
        <v>24800</v>
      </c>
      <c r="AS187" s="33">
        <v>4</v>
      </c>
      <c r="AT187" s="31">
        <v>3</v>
      </c>
      <c r="AU187" s="31">
        <v>6</v>
      </c>
      <c r="AV187" s="31">
        <v>1</v>
      </c>
      <c r="AW187" s="31"/>
      <c r="AX187" s="31"/>
      <c r="AY187" s="31"/>
      <c r="AZ187" s="31"/>
      <c r="BA187" s="31"/>
      <c r="BB187" s="31"/>
      <c r="BC187" s="31"/>
      <c r="BD187" s="31"/>
      <c r="BE187" s="69">
        <f>SUM(AS187:BD187)</f>
        <v>14</v>
      </c>
      <c r="BF187" s="70">
        <f t="shared" ref="BF187:BF188" si="209">SUM(BE187)*800</f>
        <v>11200</v>
      </c>
      <c r="BG187" s="217"/>
    </row>
    <row r="188" spans="1:59" x14ac:dyDescent="0.2">
      <c r="A188" s="47" t="s">
        <v>407</v>
      </c>
      <c r="B188" s="7" t="s">
        <v>96</v>
      </c>
      <c r="C188" s="48"/>
      <c r="D188" s="15"/>
      <c r="E188" s="15"/>
      <c r="F188" s="15"/>
      <c r="G188" s="15"/>
      <c r="H188" s="15"/>
      <c r="I188" s="15"/>
      <c r="J188" s="15"/>
      <c r="K188" s="15"/>
      <c r="L188" s="15"/>
      <c r="M188" s="15"/>
      <c r="N188" s="16"/>
      <c r="O188" s="62">
        <f>SUM(C188:N188)</f>
        <v>0</v>
      </c>
      <c r="P188" s="52">
        <f t="shared" si="101"/>
        <v>0</v>
      </c>
      <c r="Q188" s="37"/>
      <c r="R188" s="36"/>
      <c r="S188" s="36"/>
      <c r="T188" s="36"/>
      <c r="U188" s="36"/>
      <c r="V188" s="36"/>
      <c r="W188" s="36"/>
      <c r="X188" s="36"/>
      <c r="Y188" s="36"/>
      <c r="Z188" s="36"/>
      <c r="AA188" s="36"/>
      <c r="AB188" s="36"/>
      <c r="AC188" s="49">
        <f>SUM(Q188:AB188)</f>
        <v>0</v>
      </c>
      <c r="AD188" s="51">
        <f t="shared" si="207"/>
        <v>0</v>
      </c>
      <c r="AE188" s="37"/>
      <c r="AF188" s="152">
        <v>3</v>
      </c>
      <c r="AG188" s="36">
        <v>5</v>
      </c>
      <c r="AH188" s="36">
        <v>2</v>
      </c>
      <c r="AI188" s="36"/>
      <c r="AJ188" s="36"/>
      <c r="AK188" s="36"/>
      <c r="AL188" s="152">
        <v>1</v>
      </c>
      <c r="AM188" s="152">
        <v>2</v>
      </c>
      <c r="AN188" s="152" t="s">
        <v>208</v>
      </c>
      <c r="AO188" s="36"/>
      <c r="AP188" s="36">
        <v>2</v>
      </c>
      <c r="AQ188" s="49">
        <f>SUM(AE188:AP188)</f>
        <v>15</v>
      </c>
      <c r="AR188" s="51">
        <f t="shared" si="208"/>
        <v>12000</v>
      </c>
      <c r="AS188" s="153" t="s">
        <v>208</v>
      </c>
      <c r="AT188" s="152"/>
      <c r="AU188" s="36"/>
      <c r="AV188" s="36"/>
      <c r="AW188" s="36"/>
      <c r="AX188" s="36"/>
      <c r="AY188" s="36"/>
      <c r="AZ188" s="152"/>
      <c r="BA188" s="152"/>
      <c r="BB188" s="152"/>
      <c r="BC188" s="36"/>
      <c r="BD188" s="36"/>
      <c r="BE188" s="49">
        <f>SUM(AS188:BD188)</f>
        <v>0</v>
      </c>
      <c r="BF188" s="51">
        <f t="shared" si="209"/>
        <v>0</v>
      </c>
      <c r="BG188" s="217"/>
    </row>
    <row r="189" spans="1:59" x14ac:dyDescent="0.2">
      <c r="C189" s="56">
        <f>SUM(C187:C188)</f>
        <v>8</v>
      </c>
      <c r="D189" s="56">
        <f t="shared" ref="D189:N189" si="210">SUM(D187:D188)</f>
        <v>7</v>
      </c>
      <c r="E189" s="56">
        <f t="shared" si="210"/>
        <v>11</v>
      </c>
      <c r="F189" s="56">
        <f t="shared" si="210"/>
        <v>7</v>
      </c>
      <c r="G189" s="56">
        <f t="shared" si="210"/>
        <v>6</v>
      </c>
      <c r="H189" s="56">
        <f t="shared" si="210"/>
        <v>7</v>
      </c>
      <c r="I189" s="56">
        <f t="shared" si="210"/>
        <v>7</v>
      </c>
      <c r="J189" s="56">
        <f t="shared" si="210"/>
        <v>9</v>
      </c>
      <c r="K189" s="56">
        <f t="shared" si="210"/>
        <v>8</v>
      </c>
      <c r="L189" s="56">
        <f t="shared" si="210"/>
        <v>7</v>
      </c>
      <c r="M189" s="56">
        <f t="shared" si="210"/>
        <v>8</v>
      </c>
      <c r="N189" s="56">
        <f t="shared" si="210"/>
        <v>5</v>
      </c>
      <c r="O189" s="54">
        <f>SUM(O187:O188)</f>
        <v>90</v>
      </c>
      <c r="P189" s="55">
        <f>SUM(P187:P188)</f>
        <v>72000</v>
      </c>
      <c r="Q189" s="56">
        <f>SUM(Q187:Q188)</f>
        <v>9</v>
      </c>
      <c r="R189" s="56">
        <f t="shared" ref="R189:AB189" si="211">SUM(R187:R188)</f>
        <v>8</v>
      </c>
      <c r="S189" s="56">
        <f t="shared" si="211"/>
        <v>4</v>
      </c>
      <c r="T189" s="56">
        <f t="shared" si="211"/>
        <v>10</v>
      </c>
      <c r="U189" s="56">
        <f t="shared" si="211"/>
        <v>8</v>
      </c>
      <c r="V189" s="56">
        <f t="shared" si="211"/>
        <v>4</v>
      </c>
      <c r="W189" s="56">
        <f t="shared" si="211"/>
        <v>7</v>
      </c>
      <c r="X189" s="56">
        <f t="shared" si="211"/>
        <v>6</v>
      </c>
      <c r="Y189" s="56">
        <f t="shared" si="211"/>
        <v>9</v>
      </c>
      <c r="Z189" s="56">
        <f t="shared" si="211"/>
        <v>8</v>
      </c>
      <c r="AA189" s="56">
        <f t="shared" si="211"/>
        <v>4</v>
      </c>
      <c r="AB189" s="56">
        <f t="shared" si="211"/>
        <v>2</v>
      </c>
      <c r="AC189" s="1">
        <f>SUM(AC187:AC188)</f>
        <v>79</v>
      </c>
      <c r="AD189" s="3">
        <f>SUM(AD187:AD188)</f>
        <v>63200</v>
      </c>
      <c r="AE189" s="56">
        <f>SUM(AE187:AE188)</f>
        <v>1</v>
      </c>
      <c r="AF189" s="56">
        <f t="shared" ref="AF189:AP189" si="212">SUM(AF187:AF188)</f>
        <v>3</v>
      </c>
      <c r="AG189" s="56">
        <f t="shared" si="212"/>
        <v>9</v>
      </c>
      <c r="AH189" s="56">
        <f t="shared" si="212"/>
        <v>2</v>
      </c>
      <c r="AI189" s="56">
        <f t="shared" si="212"/>
        <v>1</v>
      </c>
      <c r="AJ189" s="56">
        <f t="shared" si="212"/>
        <v>4</v>
      </c>
      <c r="AK189" s="56">
        <f t="shared" si="212"/>
        <v>1</v>
      </c>
      <c r="AL189" s="56">
        <f t="shared" si="212"/>
        <v>4</v>
      </c>
      <c r="AM189" s="56">
        <f t="shared" si="212"/>
        <v>8</v>
      </c>
      <c r="AN189" s="56">
        <f t="shared" si="212"/>
        <v>2</v>
      </c>
      <c r="AO189" s="56">
        <f t="shared" si="212"/>
        <v>4</v>
      </c>
      <c r="AP189" s="56">
        <f t="shared" si="212"/>
        <v>7</v>
      </c>
      <c r="AQ189" s="1">
        <f>SUM(AQ187:AQ188)</f>
        <v>46</v>
      </c>
      <c r="AR189" s="3">
        <f>SUM(AR187:AR188)</f>
        <v>36800</v>
      </c>
      <c r="AS189" s="56">
        <f>SUM(AS187:AS188)</f>
        <v>4</v>
      </c>
      <c r="AT189" s="56">
        <f t="shared" ref="AT189:BD189" si="213">SUM(AT187:AT188)</f>
        <v>3</v>
      </c>
      <c r="AU189" s="56">
        <f t="shared" si="213"/>
        <v>6</v>
      </c>
      <c r="AV189" s="56">
        <f t="shared" si="213"/>
        <v>1</v>
      </c>
      <c r="AW189" s="56">
        <f t="shared" si="213"/>
        <v>0</v>
      </c>
      <c r="AX189" s="56">
        <f t="shared" si="213"/>
        <v>0</v>
      </c>
      <c r="AY189" s="56">
        <f t="shared" si="213"/>
        <v>0</v>
      </c>
      <c r="AZ189" s="56">
        <f t="shared" si="213"/>
        <v>0</v>
      </c>
      <c r="BA189" s="56">
        <f t="shared" si="213"/>
        <v>0</v>
      </c>
      <c r="BB189" s="56">
        <f t="shared" si="213"/>
        <v>0</v>
      </c>
      <c r="BC189" s="56">
        <f t="shared" si="213"/>
        <v>0</v>
      </c>
      <c r="BD189" s="56">
        <f t="shared" si="213"/>
        <v>0</v>
      </c>
      <c r="BE189" s="1">
        <f>SUM(BE187:BE188)</f>
        <v>14</v>
      </c>
      <c r="BF189" s="3">
        <f>SUM(BF187:BF188)</f>
        <v>11200</v>
      </c>
      <c r="BG189" s="217">
        <f>SUM(BF189,AR189,AD189,P189)</f>
        <v>183200</v>
      </c>
    </row>
    <row r="190" spans="1:59" x14ac:dyDescent="0.2">
      <c r="A190" s="5" t="s">
        <v>97</v>
      </c>
      <c r="B190" s="2"/>
      <c r="C190" s="58"/>
      <c r="D190" s="29"/>
      <c r="E190" s="29"/>
      <c r="F190" s="29"/>
      <c r="G190" s="29"/>
      <c r="H190" s="29"/>
      <c r="I190" s="29"/>
      <c r="J190" s="43"/>
      <c r="K190" s="43"/>
      <c r="L190" s="43"/>
      <c r="M190" s="43"/>
      <c r="N190" s="43"/>
      <c r="O190" s="44"/>
      <c r="P190" s="67"/>
      <c r="Q190" s="19"/>
      <c r="R190" s="27"/>
      <c r="S190" s="27"/>
      <c r="T190" s="27"/>
      <c r="U190" s="27"/>
      <c r="V190" s="27"/>
      <c r="W190" s="27"/>
      <c r="X190" s="27"/>
      <c r="Y190" s="27"/>
      <c r="Z190" s="27"/>
      <c r="AA190" s="27"/>
      <c r="AB190" s="27"/>
      <c r="AC190" s="27"/>
      <c r="AD190" s="73"/>
      <c r="AE190" s="19"/>
      <c r="AF190" s="27"/>
      <c r="AG190" s="27"/>
      <c r="AH190" s="27"/>
      <c r="AI190" s="27"/>
      <c r="AJ190" s="27"/>
      <c r="AK190" s="27"/>
      <c r="AL190" s="27"/>
      <c r="AM190" s="27"/>
      <c r="AN190" s="27"/>
      <c r="AO190" s="27"/>
      <c r="AP190" s="27"/>
      <c r="AQ190" s="27"/>
      <c r="AR190" s="73"/>
      <c r="AS190" s="19"/>
      <c r="AT190" s="27"/>
      <c r="AU190" s="27"/>
      <c r="AV190" s="27"/>
      <c r="AW190" s="27"/>
      <c r="AX190" s="27"/>
      <c r="AY190" s="27"/>
      <c r="AZ190" s="27"/>
      <c r="BA190" s="27"/>
      <c r="BB190" s="27"/>
      <c r="BC190" s="27"/>
      <c r="BD190" s="27"/>
      <c r="BE190" s="27"/>
      <c r="BF190" s="73"/>
      <c r="BG190" s="217"/>
    </row>
    <row r="191" spans="1:59" x14ac:dyDescent="0.2">
      <c r="A191" s="83" t="s">
        <v>98</v>
      </c>
      <c r="B191" s="7" t="s">
        <v>99</v>
      </c>
      <c r="C191" s="48">
        <v>7</v>
      </c>
      <c r="D191" s="15">
        <v>7</v>
      </c>
      <c r="E191" s="15">
        <v>5</v>
      </c>
      <c r="F191" s="15">
        <v>0</v>
      </c>
      <c r="G191" s="15">
        <v>8</v>
      </c>
      <c r="H191" s="15">
        <v>6</v>
      </c>
      <c r="I191" s="15">
        <v>4</v>
      </c>
      <c r="J191" s="15">
        <v>6</v>
      </c>
      <c r="K191" s="15">
        <v>2</v>
      </c>
      <c r="L191" s="15">
        <v>6</v>
      </c>
      <c r="M191" s="15">
        <v>2</v>
      </c>
      <c r="N191" s="18">
        <v>10</v>
      </c>
      <c r="O191" s="49">
        <f>SUM(C191:N191)</f>
        <v>63</v>
      </c>
      <c r="P191" s="52">
        <f t="shared" si="101"/>
        <v>50400</v>
      </c>
      <c r="Q191" s="33">
        <v>2</v>
      </c>
      <c r="R191" s="31">
        <v>5</v>
      </c>
      <c r="S191" s="31">
        <v>5</v>
      </c>
      <c r="T191" s="31">
        <v>1</v>
      </c>
      <c r="U191" s="31">
        <v>4</v>
      </c>
      <c r="V191" s="31">
        <v>4</v>
      </c>
      <c r="W191" s="31">
        <v>5</v>
      </c>
      <c r="X191" s="31">
        <v>2</v>
      </c>
      <c r="Y191" s="31">
        <v>9</v>
      </c>
      <c r="Z191" s="31">
        <v>4</v>
      </c>
      <c r="AA191" s="31">
        <v>1</v>
      </c>
      <c r="AB191" s="31">
        <v>2</v>
      </c>
      <c r="AC191" s="69">
        <f>SUM(Q191:AB191)</f>
        <v>44</v>
      </c>
      <c r="AD191" s="70">
        <f t="shared" ref="AD191:AD192" si="214">SUM(AC191)*800</f>
        <v>35200</v>
      </c>
      <c r="AE191" s="33">
        <v>2</v>
      </c>
      <c r="AF191" s="31"/>
      <c r="AG191" s="31">
        <v>2</v>
      </c>
      <c r="AH191" s="31">
        <v>2</v>
      </c>
      <c r="AI191" s="31"/>
      <c r="AJ191" s="31">
        <v>1</v>
      </c>
      <c r="AK191" s="31">
        <v>1</v>
      </c>
      <c r="AL191" s="31">
        <v>3</v>
      </c>
      <c r="AM191" s="31"/>
      <c r="AN191" s="31">
        <v>2</v>
      </c>
      <c r="AO191" s="31"/>
      <c r="AP191" s="31">
        <v>1</v>
      </c>
      <c r="AQ191" s="69">
        <f>SUM(AE191:AP191)</f>
        <v>14</v>
      </c>
      <c r="AR191" s="70">
        <f t="shared" ref="AR191:AR192" si="215">SUM(AQ191)*800</f>
        <v>11200</v>
      </c>
      <c r="AS191" s="33">
        <v>3</v>
      </c>
      <c r="AT191" s="31"/>
      <c r="AU191" s="31"/>
      <c r="AV191" s="31"/>
      <c r="AW191" s="31">
        <v>1</v>
      </c>
      <c r="AX191" s="31"/>
      <c r="AY191" s="31"/>
      <c r="AZ191" s="31"/>
      <c r="BA191" s="31"/>
      <c r="BB191" s="31"/>
      <c r="BC191" s="31"/>
      <c r="BD191" s="31"/>
      <c r="BE191" s="69">
        <f>SUM(AS191:BD191)</f>
        <v>4</v>
      </c>
      <c r="BF191" s="70">
        <f t="shared" ref="BF191:BF192" si="216">SUM(BE191)*800</f>
        <v>3200</v>
      </c>
      <c r="BG191" s="217"/>
    </row>
    <row r="192" spans="1:59" x14ac:dyDescent="0.2">
      <c r="A192" s="83" t="s">
        <v>356</v>
      </c>
      <c r="B192" s="7" t="s">
        <v>357</v>
      </c>
      <c r="C192" s="48"/>
      <c r="D192" s="15"/>
      <c r="E192" s="15"/>
      <c r="F192" s="15"/>
      <c r="G192" s="15"/>
      <c r="H192" s="15"/>
      <c r="I192" s="15"/>
      <c r="J192" s="15"/>
      <c r="K192" s="15"/>
      <c r="L192" s="15"/>
      <c r="M192" s="15"/>
      <c r="N192" s="18"/>
      <c r="O192" s="49">
        <f>SUM(C192:N192)</f>
        <v>0</v>
      </c>
      <c r="P192" s="52">
        <f t="shared" si="101"/>
        <v>0</v>
      </c>
      <c r="Q192" s="37"/>
      <c r="R192" s="36"/>
      <c r="S192" s="36"/>
      <c r="T192" s="36"/>
      <c r="U192" s="36"/>
      <c r="V192" s="36"/>
      <c r="W192" s="36"/>
      <c r="X192" s="36"/>
      <c r="Y192" s="36"/>
      <c r="Z192" s="36">
        <v>1</v>
      </c>
      <c r="AA192" s="36"/>
      <c r="AB192" s="36"/>
      <c r="AC192" s="49">
        <f>SUM(Q192:AB192)</f>
        <v>1</v>
      </c>
      <c r="AD192" s="51">
        <f t="shared" si="214"/>
        <v>800</v>
      </c>
      <c r="AE192" s="37"/>
      <c r="AF192" s="36"/>
      <c r="AG192" s="36"/>
      <c r="AH192" s="36"/>
      <c r="AI192" s="36"/>
      <c r="AJ192" s="36"/>
      <c r="AK192" s="36"/>
      <c r="AL192" s="36"/>
      <c r="AM192" s="36"/>
      <c r="AN192" s="36"/>
      <c r="AO192" s="36"/>
      <c r="AP192" s="36"/>
      <c r="AQ192" s="49">
        <f>SUM(AE192:AP192)</f>
        <v>0</v>
      </c>
      <c r="AR192" s="51">
        <f t="shared" si="215"/>
        <v>0</v>
      </c>
      <c r="AS192" s="37"/>
      <c r="AT192" s="36"/>
      <c r="AU192" s="36"/>
      <c r="AV192" s="36"/>
      <c r="AW192" s="36"/>
      <c r="AX192" s="36"/>
      <c r="AY192" s="36"/>
      <c r="AZ192" s="36"/>
      <c r="BA192" s="36"/>
      <c r="BB192" s="36"/>
      <c r="BC192" s="36"/>
      <c r="BD192" s="36"/>
      <c r="BE192" s="49">
        <f>SUM(AS192:BD192)</f>
        <v>0</v>
      </c>
      <c r="BF192" s="51">
        <f t="shared" si="216"/>
        <v>0</v>
      </c>
      <c r="BG192" s="217"/>
    </row>
    <row r="193" spans="1:59" x14ac:dyDescent="0.2">
      <c r="C193" s="53">
        <f t="shared" ref="C193:M193" si="217">SUM(C191:C192)</f>
        <v>7</v>
      </c>
      <c r="D193" s="53">
        <f t="shared" si="217"/>
        <v>7</v>
      </c>
      <c r="E193" s="53">
        <f t="shared" si="217"/>
        <v>5</v>
      </c>
      <c r="F193" s="53">
        <f t="shared" si="217"/>
        <v>0</v>
      </c>
      <c r="G193" s="53">
        <f t="shared" si="217"/>
        <v>8</v>
      </c>
      <c r="H193" s="53">
        <f t="shared" si="217"/>
        <v>6</v>
      </c>
      <c r="I193" s="53">
        <f t="shared" si="217"/>
        <v>4</v>
      </c>
      <c r="J193" s="53">
        <f t="shared" si="217"/>
        <v>6</v>
      </c>
      <c r="K193" s="53">
        <f t="shared" si="217"/>
        <v>2</v>
      </c>
      <c r="L193" s="53">
        <f t="shared" si="217"/>
        <v>6</v>
      </c>
      <c r="M193" s="53">
        <f t="shared" si="217"/>
        <v>2</v>
      </c>
      <c r="N193" s="53">
        <f>SUM(N191:N192)</f>
        <v>10</v>
      </c>
      <c r="O193" s="54">
        <f>SUM(O191:O192)</f>
        <v>63</v>
      </c>
      <c r="P193" s="55">
        <f>SUM(P191:P192)</f>
        <v>50400</v>
      </c>
      <c r="Q193" s="56">
        <f>SUM(Q191:Q192)</f>
        <v>2</v>
      </c>
      <c r="R193" s="56">
        <f t="shared" ref="R193:AB193" si="218">SUM(R191:R192)</f>
        <v>5</v>
      </c>
      <c r="S193" s="56">
        <f t="shared" si="218"/>
        <v>5</v>
      </c>
      <c r="T193" s="56">
        <f t="shared" si="218"/>
        <v>1</v>
      </c>
      <c r="U193" s="56">
        <f t="shared" si="218"/>
        <v>4</v>
      </c>
      <c r="V193" s="56">
        <f t="shared" si="218"/>
        <v>4</v>
      </c>
      <c r="W193" s="56">
        <f t="shared" si="218"/>
        <v>5</v>
      </c>
      <c r="X193" s="56">
        <f t="shared" si="218"/>
        <v>2</v>
      </c>
      <c r="Y193" s="56">
        <f t="shared" si="218"/>
        <v>9</v>
      </c>
      <c r="Z193" s="56">
        <f t="shared" si="218"/>
        <v>5</v>
      </c>
      <c r="AA193" s="56">
        <f t="shared" si="218"/>
        <v>1</v>
      </c>
      <c r="AB193" s="56">
        <f t="shared" si="218"/>
        <v>2</v>
      </c>
      <c r="AC193" s="1">
        <f>SUM(AC191:AC192)</f>
        <v>45</v>
      </c>
      <c r="AD193" s="3">
        <f>SUM(AD191:AD192)</f>
        <v>36000</v>
      </c>
      <c r="AE193" s="56">
        <f>SUM(AE191:AE192)</f>
        <v>2</v>
      </c>
      <c r="AF193" s="56">
        <f t="shared" ref="AF193:AP193" si="219">SUM(AF191:AF192)</f>
        <v>0</v>
      </c>
      <c r="AG193" s="56">
        <f t="shared" si="219"/>
        <v>2</v>
      </c>
      <c r="AH193" s="56">
        <f t="shared" si="219"/>
        <v>2</v>
      </c>
      <c r="AI193" s="56">
        <f t="shared" si="219"/>
        <v>0</v>
      </c>
      <c r="AJ193" s="56">
        <f t="shared" si="219"/>
        <v>1</v>
      </c>
      <c r="AK193" s="56">
        <f t="shared" si="219"/>
        <v>1</v>
      </c>
      <c r="AL193" s="56">
        <f t="shared" si="219"/>
        <v>3</v>
      </c>
      <c r="AM193" s="56">
        <f t="shared" si="219"/>
        <v>0</v>
      </c>
      <c r="AN193" s="56">
        <f t="shared" si="219"/>
        <v>2</v>
      </c>
      <c r="AO193" s="56">
        <f t="shared" si="219"/>
        <v>0</v>
      </c>
      <c r="AP193" s="56">
        <f t="shared" si="219"/>
        <v>1</v>
      </c>
      <c r="AQ193" s="1">
        <f>SUM(AQ191:AQ192)</f>
        <v>14</v>
      </c>
      <c r="AR193" s="3">
        <f>SUM(AR191:AR192)</f>
        <v>11200</v>
      </c>
      <c r="AS193" s="56">
        <f>SUM(AS191:AS192)</f>
        <v>3</v>
      </c>
      <c r="AT193" s="56">
        <f t="shared" ref="AT193:BD193" si="220">SUM(AT191:AT192)</f>
        <v>0</v>
      </c>
      <c r="AU193" s="56">
        <f t="shared" si="220"/>
        <v>0</v>
      </c>
      <c r="AV193" s="56">
        <f t="shared" si="220"/>
        <v>0</v>
      </c>
      <c r="AW193" s="56">
        <f t="shared" si="220"/>
        <v>1</v>
      </c>
      <c r="AX193" s="56">
        <f t="shared" si="220"/>
        <v>0</v>
      </c>
      <c r="AY193" s="56">
        <f t="shared" si="220"/>
        <v>0</v>
      </c>
      <c r="AZ193" s="56">
        <f t="shared" si="220"/>
        <v>0</v>
      </c>
      <c r="BA193" s="56">
        <f t="shared" si="220"/>
        <v>0</v>
      </c>
      <c r="BB193" s="56">
        <f t="shared" si="220"/>
        <v>0</v>
      </c>
      <c r="BC193" s="56">
        <f t="shared" si="220"/>
        <v>0</v>
      </c>
      <c r="BD193" s="56">
        <f t="shared" si="220"/>
        <v>0</v>
      </c>
      <c r="BE193" s="1">
        <f>SUM(BE191:BE192)</f>
        <v>4</v>
      </c>
      <c r="BF193" s="3">
        <f>SUM(BF191:BF192)</f>
        <v>3200</v>
      </c>
      <c r="BG193" s="217">
        <f>SUM(BF193,AR193,AD193,P193)</f>
        <v>100800</v>
      </c>
    </row>
    <row r="194" spans="1:59" x14ac:dyDescent="0.2">
      <c r="A194" s="5" t="s">
        <v>100</v>
      </c>
      <c r="B194" s="2"/>
      <c r="C194" s="58"/>
      <c r="D194" s="29"/>
      <c r="E194" s="29"/>
      <c r="F194" s="29"/>
      <c r="G194" s="29"/>
      <c r="H194" s="29"/>
      <c r="I194" s="29"/>
      <c r="J194" s="43"/>
      <c r="K194" s="43"/>
      <c r="L194" s="43"/>
      <c r="M194" s="43"/>
      <c r="N194" s="43"/>
      <c r="O194" s="44"/>
      <c r="P194" s="67"/>
      <c r="Q194" s="19"/>
      <c r="R194" s="27"/>
      <c r="S194" s="27"/>
      <c r="T194" s="27"/>
      <c r="U194" s="27"/>
      <c r="V194" s="27"/>
      <c r="W194" s="27"/>
      <c r="X194" s="27"/>
      <c r="Y194" s="27"/>
      <c r="Z194" s="27"/>
      <c r="AA194" s="27"/>
      <c r="AB194" s="27"/>
      <c r="AC194" s="27"/>
      <c r="AD194" s="73"/>
      <c r="AE194" s="19"/>
      <c r="AF194" s="27"/>
      <c r="AG194" s="27"/>
      <c r="AH194" s="27"/>
      <c r="AI194" s="27"/>
      <c r="AJ194" s="27"/>
      <c r="AK194" s="27"/>
      <c r="AL194" s="27"/>
      <c r="AM194" s="27"/>
      <c r="AN194" s="27"/>
      <c r="AO194" s="27"/>
      <c r="AP194" s="27"/>
      <c r="AQ194" s="27"/>
      <c r="AR194" s="73"/>
      <c r="AS194" s="19"/>
      <c r="AT194" s="27"/>
      <c r="AU194" s="27"/>
      <c r="AV194" s="27"/>
      <c r="AW194" s="27"/>
      <c r="AX194" s="27"/>
      <c r="AY194" s="27"/>
      <c r="AZ194" s="27"/>
      <c r="BA194" s="27"/>
      <c r="BB194" s="27"/>
      <c r="BC194" s="27"/>
      <c r="BD194" s="27"/>
      <c r="BE194" s="27"/>
      <c r="BF194" s="73"/>
      <c r="BG194" s="217"/>
    </row>
    <row r="195" spans="1:59" x14ac:dyDescent="0.2">
      <c r="A195" s="47" t="s">
        <v>101</v>
      </c>
      <c r="B195" s="7" t="s">
        <v>102</v>
      </c>
      <c r="C195" s="48">
        <v>6</v>
      </c>
      <c r="D195" s="15">
        <v>9</v>
      </c>
      <c r="E195" s="15">
        <v>10</v>
      </c>
      <c r="F195" s="15">
        <v>2</v>
      </c>
      <c r="G195" s="15">
        <v>6</v>
      </c>
      <c r="H195" s="15">
        <v>6</v>
      </c>
      <c r="I195" s="15">
        <v>10</v>
      </c>
      <c r="J195" s="15">
        <v>10</v>
      </c>
      <c r="K195" s="15">
        <v>6</v>
      </c>
      <c r="L195" s="15">
        <v>2</v>
      </c>
      <c r="M195" s="15">
        <v>1</v>
      </c>
      <c r="N195" s="18">
        <v>6</v>
      </c>
      <c r="O195" s="49">
        <f>SUM(C195:N195)</f>
        <v>74</v>
      </c>
      <c r="P195" s="52">
        <f t="shared" si="101"/>
        <v>59200</v>
      </c>
      <c r="Q195" s="33">
        <v>3</v>
      </c>
      <c r="R195" s="31">
        <v>3</v>
      </c>
      <c r="S195" s="31">
        <v>6</v>
      </c>
      <c r="T195" s="31">
        <v>4</v>
      </c>
      <c r="U195" s="31">
        <v>6</v>
      </c>
      <c r="V195" s="31">
        <v>2</v>
      </c>
      <c r="W195" s="31">
        <v>6</v>
      </c>
      <c r="X195" s="31">
        <v>2</v>
      </c>
      <c r="Y195" s="31"/>
      <c r="Z195" s="31"/>
      <c r="AA195" s="31"/>
      <c r="AB195" s="31">
        <v>2</v>
      </c>
      <c r="AC195" s="33">
        <f>SUM(Q195:AB195)</f>
        <v>34</v>
      </c>
      <c r="AD195" s="70">
        <f t="shared" ref="AD195:AD198" si="221">SUM(AC195)*800</f>
        <v>27200</v>
      </c>
      <c r="AE195" s="33">
        <v>9</v>
      </c>
      <c r="AF195" s="31"/>
      <c r="AG195" s="31">
        <v>6</v>
      </c>
      <c r="AH195" s="31">
        <v>6</v>
      </c>
      <c r="AI195" s="31" t="s">
        <v>146</v>
      </c>
      <c r="AJ195" s="31"/>
      <c r="AK195" s="31"/>
      <c r="AL195" s="31"/>
      <c r="AM195" s="81" t="s">
        <v>304</v>
      </c>
      <c r="AN195" s="81" t="s">
        <v>505</v>
      </c>
      <c r="AO195" s="31"/>
      <c r="AP195" s="31"/>
      <c r="AQ195" s="33">
        <f>SUM(AE195:AP195)</f>
        <v>21</v>
      </c>
      <c r="AR195" s="70">
        <f t="shared" ref="AR195:AR198" si="222">SUM(AQ195)*800</f>
        <v>16800</v>
      </c>
      <c r="AS195" s="33"/>
      <c r="AT195" s="31"/>
      <c r="AU195" s="31"/>
      <c r="AV195" s="31"/>
      <c r="AW195" s="31"/>
      <c r="AX195" s="31"/>
      <c r="AY195" s="31"/>
      <c r="AZ195" s="31"/>
      <c r="BA195" s="81"/>
      <c r="BB195" s="81"/>
      <c r="BC195" s="31"/>
      <c r="BD195" s="31"/>
      <c r="BE195" s="33">
        <f>SUM(AS195:BD195)</f>
        <v>0</v>
      </c>
      <c r="BF195" s="70">
        <f t="shared" ref="BF195:BF198" si="223">SUM(BE195)*800</f>
        <v>0</v>
      </c>
      <c r="BG195" s="217"/>
    </row>
    <row r="196" spans="1:59" x14ac:dyDescent="0.2">
      <c r="A196" s="47" t="s">
        <v>408</v>
      </c>
      <c r="B196" s="7" t="s">
        <v>409</v>
      </c>
      <c r="C196" s="48"/>
      <c r="D196" s="15"/>
      <c r="E196" s="15"/>
      <c r="F196" s="15"/>
      <c r="G196" s="15"/>
      <c r="H196" s="15"/>
      <c r="I196" s="15"/>
      <c r="J196" s="15"/>
      <c r="K196" s="15"/>
      <c r="L196" s="15"/>
      <c r="M196" s="15"/>
      <c r="N196" s="18"/>
      <c r="O196" s="49">
        <f>SUM(C196:N196)</f>
        <v>0</v>
      </c>
      <c r="P196" s="52">
        <f t="shared" si="101"/>
        <v>0</v>
      </c>
      <c r="Q196" s="19"/>
      <c r="R196" s="27"/>
      <c r="S196" s="27"/>
      <c r="T196" s="27"/>
      <c r="U196" s="27"/>
      <c r="V196" s="27"/>
      <c r="W196" s="27"/>
      <c r="X196" s="27"/>
      <c r="Y196" s="27"/>
      <c r="Z196" s="27"/>
      <c r="AA196" s="27"/>
      <c r="AB196" s="57">
        <v>1</v>
      </c>
      <c r="AC196" s="19">
        <f>SUM(Q196:AB196)</f>
        <v>1</v>
      </c>
      <c r="AD196" s="51">
        <f t="shared" si="221"/>
        <v>800</v>
      </c>
      <c r="AE196" s="57">
        <v>8</v>
      </c>
      <c r="AF196" s="57">
        <v>7</v>
      </c>
      <c r="AG196" s="57">
        <v>9</v>
      </c>
      <c r="AH196" s="57">
        <v>10</v>
      </c>
      <c r="AI196" s="57">
        <v>8</v>
      </c>
      <c r="AJ196" s="57">
        <v>4</v>
      </c>
      <c r="AK196" s="57">
        <v>11</v>
      </c>
      <c r="AL196" s="57">
        <v>6</v>
      </c>
      <c r="AM196" s="57">
        <v>10</v>
      </c>
      <c r="AN196" s="57">
        <v>4</v>
      </c>
      <c r="AO196" s="57">
        <v>10</v>
      </c>
      <c r="AP196" s="57">
        <v>8</v>
      </c>
      <c r="AQ196" s="17">
        <f>SUM(AE196:AP196)</f>
        <v>95</v>
      </c>
      <c r="AR196" s="51">
        <f t="shared" si="222"/>
        <v>76000</v>
      </c>
      <c r="AS196" s="57">
        <v>3</v>
      </c>
      <c r="AT196" s="57">
        <v>8</v>
      </c>
      <c r="AU196" s="57">
        <v>10</v>
      </c>
      <c r="AV196" s="57">
        <v>7</v>
      </c>
      <c r="AW196" s="57">
        <v>6</v>
      </c>
      <c r="AX196" s="57">
        <v>7</v>
      </c>
      <c r="AY196" s="57">
        <v>8</v>
      </c>
      <c r="AZ196" s="57"/>
      <c r="BA196" s="57"/>
      <c r="BB196" s="57"/>
      <c r="BC196" s="57"/>
      <c r="BD196" s="57"/>
      <c r="BE196" s="162">
        <f>SUM(AS196:BD196)</f>
        <v>49</v>
      </c>
      <c r="BF196" s="51">
        <f t="shared" si="223"/>
        <v>39200</v>
      </c>
      <c r="BG196" s="217"/>
    </row>
    <row r="197" spans="1:59" x14ac:dyDescent="0.2">
      <c r="A197" s="47" t="s">
        <v>438</v>
      </c>
      <c r="B197" s="20" t="s">
        <v>460</v>
      </c>
      <c r="C197" s="14"/>
      <c r="D197" s="15"/>
      <c r="E197" s="15"/>
      <c r="F197" s="15"/>
      <c r="G197" s="15"/>
      <c r="H197" s="15"/>
      <c r="I197" s="15"/>
      <c r="J197" s="15"/>
      <c r="K197" s="15"/>
      <c r="L197" s="15"/>
      <c r="M197" s="15"/>
      <c r="N197" s="18"/>
      <c r="O197" s="49">
        <f>SUM(C197:N197)</f>
        <v>0</v>
      </c>
      <c r="P197" s="63">
        <f t="shared" si="101"/>
        <v>0</v>
      </c>
      <c r="Q197" s="27"/>
      <c r="R197" s="27"/>
      <c r="S197" s="27"/>
      <c r="T197" s="27"/>
      <c r="U197" s="27"/>
      <c r="V197" s="27"/>
      <c r="W197" s="27"/>
      <c r="X197" s="27"/>
      <c r="Y197" s="27"/>
      <c r="Z197" s="27"/>
      <c r="AA197" s="27"/>
      <c r="AB197" s="57"/>
      <c r="AC197" s="19">
        <f>SUM(Q197:AB197)</f>
        <v>0</v>
      </c>
      <c r="AD197" s="51">
        <f t="shared" si="221"/>
        <v>0</v>
      </c>
      <c r="AE197" s="57"/>
      <c r="AF197" s="57"/>
      <c r="AG197" s="27"/>
      <c r="AH197" s="57">
        <v>10</v>
      </c>
      <c r="AI197" s="57">
        <v>8</v>
      </c>
      <c r="AJ197" s="57">
        <v>7</v>
      </c>
      <c r="AK197" s="57">
        <v>8</v>
      </c>
      <c r="AL197" s="57">
        <v>4</v>
      </c>
      <c r="AM197" s="57">
        <v>14</v>
      </c>
      <c r="AN197" s="57">
        <v>10</v>
      </c>
      <c r="AO197" s="57">
        <v>2</v>
      </c>
      <c r="AP197" s="57">
        <v>7</v>
      </c>
      <c r="AQ197" s="17">
        <f>SUM(AE197:AP197)</f>
        <v>70</v>
      </c>
      <c r="AR197" s="51">
        <f t="shared" si="222"/>
        <v>56000</v>
      </c>
      <c r="AS197" s="57">
        <v>5</v>
      </c>
      <c r="AT197" s="57">
        <v>10</v>
      </c>
      <c r="AU197" s="57">
        <v>11</v>
      </c>
      <c r="AV197" s="57">
        <v>12</v>
      </c>
      <c r="AW197" s="57">
        <v>5</v>
      </c>
      <c r="AX197" s="57">
        <v>3</v>
      </c>
      <c r="AY197" s="57">
        <v>10</v>
      </c>
      <c r="AZ197" s="57"/>
      <c r="BA197" s="57"/>
      <c r="BB197" s="57"/>
      <c r="BC197" s="57"/>
      <c r="BD197" s="57"/>
      <c r="BE197" s="162">
        <f>SUM(AS197:BD197)</f>
        <v>56</v>
      </c>
      <c r="BF197" s="51">
        <f t="shared" si="223"/>
        <v>44800</v>
      </c>
      <c r="BG197" s="217"/>
    </row>
    <row r="198" spans="1:59" x14ac:dyDescent="0.2">
      <c r="A198" s="84" t="s">
        <v>195</v>
      </c>
      <c r="B198" s="23" t="s">
        <v>102</v>
      </c>
      <c r="C198" s="24">
        <v>2</v>
      </c>
      <c r="D198" s="24">
        <v>2</v>
      </c>
      <c r="E198" s="24"/>
      <c r="F198" s="24">
        <v>1</v>
      </c>
      <c r="G198" s="24">
        <v>5</v>
      </c>
      <c r="H198" s="24">
        <v>2</v>
      </c>
      <c r="I198" s="24">
        <v>1</v>
      </c>
      <c r="J198" s="24">
        <v>3</v>
      </c>
      <c r="K198" s="24">
        <v>1</v>
      </c>
      <c r="L198" s="24">
        <v>4</v>
      </c>
      <c r="M198" s="24">
        <v>1</v>
      </c>
      <c r="N198" s="25">
        <v>3</v>
      </c>
      <c r="O198" s="49">
        <f>SUM(C198:N198)</f>
        <v>25</v>
      </c>
      <c r="P198" s="85">
        <f t="shared" si="101"/>
        <v>20000</v>
      </c>
      <c r="Q198" s="27">
        <v>4</v>
      </c>
      <c r="R198" s="27">
        <v>4</v>
      </c>
      <c r="S198" s="27">
        <v>3</v>
      </c>
      <c r="T198" s="27">
        <v>5</v>
      </c>
      <c r="U198" s="27">
        <v>4</v>
      </c>
      <c r="V198" s="27"/>
      <c r="W198" s="27">
        <v>5</v>
      </c>
      <c r="X198" s="27">
        <v>7</v>
      </c>
      <c r="Y198" s="27">
        <v>6</v>
      </c>
      <c r="Z198" s="27">
        <v>7</v>
      </c>
      <c r="AA198" s="57">
        <v>4</v>
      </c>
      <c r="AB198" s="57">
        <v>4</v>
      </c>
      <c r="AC198" s="86">
        <f>SUM(Q198:AB198)</f>
        <v>53</v>
      </c>
      <c r="AD198" s="87">
        <f t="shared" si="221"/>
        <v>42400</v>
      </c>
      <c r="AE198" s="27" t="s">
        <v>225</v>
      </c>
      <c r="AF198" s="27" t="s">
        <v>225</v>
      </c>
      <c r="AG198" s="27" t="s">
        <v>225</v>
      </c>
      <c r="AH198" s="27" t="s">
        <v>225</v>
      </c>
      <c r="AI198" s="27" t="s">
        <v>225</v>
      </c>
      <c r="AJ198" s="27" t="s">
        <v>225</v>
      </c>
      <c r="AK198" s="27" t="s">
        <v>225</v>
      </c>
      <c r="AL198" s="27" t="s">
        <v>225</v>
      </c>
      <c r="AM198" s="27" t="s">
        <v>225</v>
      </c>
      <c r="AN198" s="27" t="s">
        <v>225</v>
      </c>
      <c r="AO198" s="27" t="s">
        <v>225</v>
      </c>
      <c r="AP198" s="27" t="s">
        <v>225</v>
      </c>
      <c r="AQ198" s="86">
        <f>SUM(AE198:AP198)</f>
        <v>0</v>
      </c>
      <c r="AR198" s="87">
        <f t="shared" si="222"/>
        <v>0</v>
      </c>
      <c r="AS198" s="27" t="s">
        <v>225</v>
      </c>
      <c r="AT198" s="27" t="s">
        <v>225</v>
      </c>
      <c r="AU198" s="27" t="s">
        <v>225</v>
      </c>
      <c r="AV198" s="27" t="s">
        <v>225</v>
      </c>
      <c r="AW198" s="27" t="s">
        <v>225</v>
      </c>
      <c r="AX198" s="27" t="s">
        <v>225</v>
      </c>
      <c r="AY198" s="27" t="s">
        <v>225</v>
      </c>
      <c r="AZ198" s="27"/>
      <c r="BA198" s="27"/>
      <c r="BB198" s="27"/>
      <c r="BC198" s="27"/>
      <c r="BD198" s="27"/>
      <c r="BE198" s="86">
        <f>SUM(AS198:BD198)</f>
        <v>0</v>
      </c>
      <c r="BF198" s="87">
        <f t="shared" si="223"/>
        <v>0</v>
      </c>
      <c r="BG198" s="217"/>
    </row>
    <row r="199" spans="1:59" x14ac:dyDescent="0.2">
      <c r="C199" s="77">
        <f t="shared" ref="C199:M199" si="224">SUM(C195:C198)</f>
        <v>8</v>
      </c>
      <c r="D199" s="77">
        <f t="shared" si="224"/>
        <v>11</v>
      </c>
      <c r="E199" s="77">
        <f t="shared" si="224"/>
        <v>10</v>
      </c>
      <c r="F199" s="77">
        <f t="shared" si="224"/>
        <v>3</v>
      </c>
      <c r="G199" s="77">
        <f t="shared" si="224"/>
        <v>11</v>
      </c>
      <c r="H199" s="77">
        <f t="shared" si="224"/>
        <v>8</v>
      </c>
      <c r="I199" s="77">
        <f t="shared" si="224"/>
        <v>11</v>
      </c>
      <c r="J199" s="77">
        <f t="shared" si="224"/>
        <v>13</v>
      </c>
      <c r="K199" s="77">
        <f t="shared" si="224"/>
        <v>7</v>
      </c>
      <c r="L199" s="77">
        <f t="shared" si="224"/>
        <v>6</v>
      </c>
      <c r="M199" s="77">
        <f t="shared" si="224"/>
        <v>2</v>
      </c>
      <c r="N199" s="77">
        <f>SUM(N195:N198)</f>
        <v>9</v>
      </c>
      <c r="O199" s="1">
        <f>SUM(O195:O198)</f>
        <v>99</v>
      </c>
      <c r="P199" s="72">
        <f>SUM(P195:P198)</f>
        <v>79200</v>
      </c>
      <c r="Q199" s="56">
        <f>SUM(Q195:Q198)</f>
        <v>7</v>
      </c>
      <c r="R199" s="56">
        <f t="shared" ref="R199:AC199" si="225">SUM(R195:R198)</f>
        <v>7</v>
      </c>
      <c r="S199" s="56">
        <f t="shared" si="225"/>
        <v>9</v>
      </c>
      <c r="T199" s="56">
        <f t="shared" ref="T199:AB199" si="226">SUM(T195:T198)</f>
        <v>9</v>
      </c>
      <c r="U199" s="56">
        <f t="shared" si="226"/>
        <v>10</v>
      </c>
      <c r="V199" s="56">
        <f t="shared" si="226"/>
        <v>2</v>
      </c>
      <c r="W199" s="56">
        <f t="shared" si="226"/>
        <v>11</v>
      </c>
      <c r="X199" s="56">
        <f t="shared" si="226"/>
        <v>9</v>
      </c>
      <c r="Y199" s="56">
        <f t="shared" si="226"/>
        <v>6</v>
      </c>
      <c r="Z199" s="56">
        <f t="shared" si="226"/>
        <v>7</v>
      </c>
      <c r="AA199" s="56">
        <f t="shared" si="226"/>
        <v>4</v>
      </c>
      <c r="AB199" s="56">
        <f t="shared" si="226"/>
        <v>7</v>
      </c>
      <c r="AC199" s="56">
        <f t="shared" si="225"/>
        <v>88</v>
      </c>
      <c r="AD199" s="3">
        <f>SUM(AD195:AD198)</f>
        <v>70400</v>
      </c>
      <c r="AE199" s="56">
        <f>SUM(AE195:AE198)</f>
        <v>17</v>
      </c>
      <c r="AF199" s="56">
        <f t="shared" ref="AF199:AQ199" si="227">SUM(AF195:AF198)</f>
        <v>7</v>
      </c>
      <c r="AG199" s="56">
        <f t="shared" si="227"/>
        <v>15</v>
      </c>
      <c r="AH199" s="56">
        <f t="shared" si="227"/>
        <v>26</v>
      </c>
      <c r="AI199" s="56">
        <f t="shared" si="227"/>
        <v>16</v>
      </c>
      <c r="AJ199" s="56">
        <f t="shared" si="227"/>
        <v>11</v>
      </c>
      <c r="AK199" s="56">
        <f t="shared" si="227"/>
        <v>19</v>
      </c>
      <c r="AL199" s="56">
        <f t="shared" si="227"/>
        <v>10</v>
      </c>
      <c r="AM199" s="56">
        <f t="shared" si="227"/>
        <v>24</v>
      </c>
      <c r="AN199" s="56">
        <f t="shared" si="227"/>
        <v>14</v>
      </c>
      <c r="AO199" s="56">
        <f t="shared" si="227"/>
        <v>12</v>
      </c>
      <c r="AP199" s="56">
        <f t="shared" si="227"/>
        <v>15</v>
      </c>
      <c r="AQ199" s="56">
        <f t="shared" si="227"/>
        <v>186</v>
      </c>
      <c r="AR199" s="3">
        <f>SUM(AR195:AR198)</f>
        <v>148800</v>
      </c>
      <c r="AS199" s="56">
        <f>SUM(AS195:AS198)</f>
        <v>8</v>
      </c>
      <c r="AT199" s="56">
        <f t="shared" ref="AT199:BE199" si="228">SUM(AT195:AT198)</f>
        <v>18</v>
      </c>
      <c r="AU199" s="56">
        <f t="shared" si="228"/>
        <v>21</v>
      </c>
      <c r="AV199" s="56">
        <f t="shared" si="228"/>
        <v>19</v>
      </c>
      <c r="AW199" s="56">
        <f t="shared" si="228"/>
        <v>11</v>
      </c>
      <c r="AX199" s="56">
        <f t="shared" si="228"/>
        <v>10</v>
      </c>
      <c r="AY199" s="56">
        <f t="shared" si="228"/>
        <v>18</v>
      </c>
      <c r="AZ199" s="56">
        <f t="shared" si="228"/>
        <v>0</v>
      </c>
      <c r="BA199" s="56">
        <f t="shared" si="228"/>
        <v>0</v>
      </c>
      <c r="BB199" s="56">
        <f t="shared" si="228"/>
        <v>0</v>
      </c>
      <c r="BC199" s="56">
        <f t="shared" si="228"/>
        <v>0</v>
      </c>
      <c r="BD199" s="56">
        <f t="shared" si="228"/>
        <v>0</v>
      </c>
      <c r="BE199" s="56">
        <f t="shared" si="228"/>
        <v>105</v>
      </c>
      <c r="BF199" s="3">
        <f>SUM(BF195:BF198)</f>
        <v>84000</v>
      </c>
      <c r="BG199" s="217">
        <f>SUM(BF199,AR199,AD199,P199)</f>
        <v>382400</v>
      </c>
    </row>
    <row r="200" spans="1:59" x14ac:dyDescent="0.2">
      <c r="A200" s="5" t="s">
        <v>103</v>
      </c>
      <c r="B200" s="2"/>
      <c r="C200" s="58"/>
      <c r="D200" s="29"/>
      <c r="E200" s="29"/>
      <c r="F200" s="29"/>
      <c r="G200" s="29"/>
      <c r="H200" s="29"/>
      <c r="I200" s="29"/>
      <c r="J200" s="43"/>
      <c r="K200" s="43"/>
      <c r="L200" s="43"/>
      <c r="M200" s="43"/>
      <c r="N200" s="43"/>
      <c r="O200" s="44"/>
      <c r="P200" s="67"/>
      <c r="Q200" s="19"/>
      <c r="R200" s="27"/>
      <c r="S200" s="27"/>
      <c r="T200" s="27"/>
      <c r="U200" s="27"/>
      <c r="V200" s="27"/>
      <c r="W200" s="27"/>
      <c r="X200" s="27"/>
      <c r="Y200" s="27"/>
      <c r="Z200" s="27"/>
      <c r="AA200" s="27"/>
      <c r="AB200" s="27"/>
      <c r="AC200" s="27"/>
      <c r="AD200" s="46"/>
      <c r="AE200" s="19"/>
      <c r="AF200" s="27"/>
      <c r="AG200" s="27"/>
      <c r="AH200" s="27"/>
      <c r="AI200" s="27"/>
      <c r="AJ200" s="27"/>
      <c r="AK200" s="27"/>
      <c r="AL200" s="27"/>
      <c r="AM200" s="27"/>
      <c r="AN200" s="27"/>
      <c r="AO200" s="27"/>
      <c r="AP200" s="27"/>
      <c r="AQ200" s="27"/>
      <c r="AR200" s="46"/>
      <c r="AS200" s="19"/>
      <c r="AT200" s="27"/>
      <c r="AU200" s="27"/>
      <c r="AV200" s="27"/>
      <c r="AW200" s="27"/>
      <c r="AX200" s="27"/>
      <c r="AY200" s="27"/>
      <c r="AZ200" s="27"/>
      <c r="BA200" s="27"/>
      <c r="BB200" s="27"/>
      <c r="BC200" s="27"/>
      <c r="BD200" s="27"/>
      <c r="BE200" s="27"/>
      <c r="BF200" s="46"/>
      <c r="BG200" s="217"/>
    </row>
    <row r="201" spans="1:59" x14ac:dyDescent="0.2">
      <c r="A201" s="47" t="s">
        <v>104</v>
      </c>
      <c r="B201" s="7" t="s">
        <v>105</v>
      </c>
      <c r="C201" s="48">
        <v>12</v>
      </c>
      <c r="D201" s="15">
        <v>8</v>
      </c>
      <c r="E201" s="15">
        <v>9</v>
      </c>
      <c r="F201" s="15">
        <v>6</v>
      </c>
      <c r="G201" s="15">
        <v>8</v>
      </c>
      <c r="H201" s="15">
        <v>3</v>
      </c>
      <c r="I201" s="15">
        <v>3</v>
      </c>
      <c r="J201" s="15">
        <v>15</v>
      </c>
      <c r="K201" s="15">
        <v>6</v>
      </c>
      <c r="L201" s="15">
        <v>5</v>
      </c>
      <c r="M201" s="15">
        <v>3</v>
      </c>
      <c r="N201" s="18">
        <v>7</v>
      </c>
      <c r="O201" s="49">
        <f>SUM(C201:N201)</f>
        <v>85</v>
      </c>
      <c r="P201" s="52">
        <f t="shared" si="101"/>
        <v>68000</v>
      </c>
      <c r="Q201" s="32">
        <v>10</v>
      </c>
      <c r="R201" s="43">
        <v>6</v>
      </c>
      <c r="S201" s="43">
        <v>7</v>
      </c>
      <c r="T201" s="43">
        <v>4</v>
      </c>
      <c r="U201" s="88">
        <v>7</v>
      </c>
      <c r="V201" s="88">
        <v>2</v>
      </c>
      <c r="W201" s="88">
        <v>12</v>
      </c>
      <c r="X201" s="88">
        <v>1</v>
      </c>
      <c r="Y201" s="88">
        <v>3</v>
      </c>
      <c r="Z201" s="88">
        <v>3</v>
      </c>
      <c r="AA201" s="88"/>
      <c r="AB201" s="43">
        <v>5</v>
      </c>
      <c r="AC201" s="44">
        <f>SUM(Q201:AB201)</f>
        <v>60</v>
      </c>
      <c r="AD201" s="82">
        <f t="shared" ref="AD201" si="229">SUM(AC201)*800</f>
        <v>48000</v>
      </c>
      <c r="AE201" s="32">
        <v>5</v>
      </c>
      <c r="AF201" s="43">
        <v>6</v>
      </c>
      <c r="AG201" s="43">
        <v>1</v>
      </c>
      <c r="AH201" s="43">
        <v>6</v>
      </c>
      <c r="AI201" s="88">
        <v>2</v>
      </c>
      <c r="AJ201" s="88">
        <v>2</v>
      </c>
      <c r="AK201" s="88"/>
      <c r="AL201" s="88">
        <v>3</v>
      </c>
      <c r="AM201" s="88">
        <v>3</v>
      </c>
      <c r="AN201" s="88">
        <v>2</v>
      </c>
      <c r="AO201" s="88">
        <v>2</v>
      </c>
      <c r="AP201" s="43">
        <v>1</v>
      </c>
      <c r="AQ201" s="44">
        <f>SUM(AE201:AP201)</f>
        <v>33</v>
      </c>
      <c r="AR201" s="82">
        <f t="shared" ref="AR201" si="230">SUM(AQ201)*800</f>
        <v>26400</v>
      </c>
      <c r="AS201" s="32">
        <v>1</v>
      </c>
      <c r="AT201" s="43"/>
      <c r="AU201" s="43"/>
      <c r="AV201" s="43">
        <v>1</v>
      </c>
      <c r="AW201" s="88"/>
      <c r="AX201" s="88">
        <v>1</v>
      </c>
      <c r="AY201" s="88"/>
      <c r="AZ201" s="88"/>
      <c r="BA201" s="88"/>
      <c r="BB201" s="88"/>
      <c r="BC201" s="88"/>
      <c r="BD201" s="43"/>
      <c r="BE201" s="44">
        <f>SUM(AS201:BD201)</f>
        <v>3</v>
      </c>
      <c r="BF201" s="82">
        <f t="shared" ref="BF201" si="231">SUM(BE201)*800</f>
        <v>2400</v>
      </c>
      <c r="BG201" s="217"/>
    </row>
    <row r="202" spans="1:59" x14ac:dyDescent="0.2">
      <c r="C202" s="56">
        <f t="shared" ref="C202:H202" si="232">SUM(C201)</f>
        <v>12</v>
      </c>
      <c r="D202" s="56">
        <f t="shared" si="232"/>
        <v>8</v>
      </c>
      <c r="E202" s="56">
        <f t="shared" si="232"/>
        <v>9</v>
      </c>
      <c r="F202" s="56">
        <f t="shared" si="232"/>
        <v>6</v>
      </c>
      <c r="G202" s="56">
        <f t="shared" si="232"/>
        <v>8</v>
      </c>
      <c r="H202" s="77">
        <f t="shared" si="232"/>
        <v>3</v>
      </c>
      <c r="I202" s="77">
        <f>SUM(I201)</f>
        <v>3</v>
      </c>
      <c r="J202" s="77">
        <f>SUM(J201)</f>
        <v>15</v>
      </c>
      <c r="K202" s="77">
        <f>SUM(K201)</f>
        <v>6</v>
      </c>
      <c r="L202" s="77">
        <f>SUM(L201)</f>
        <v>5</v>
      </c>
      <c r="M202" s="77">
        <f>SUM(M201)</f>
        <v>3</v>
      </c>
      <c r="N202" s="77">
        <f t="shared" ref="N202:P202" si="233">SUM(N201)</f>
        <v>7</v>
      </c>
      <c r="O202" s="1">
        <f t="shared" si="233"/>
        <v>85</v>
      </c>
      <c r="P202" s="72">
        <f t="shared" si="233"/>
        <v>68000</v>
      </c>
      <c r="Q202" s="56">
        <f>SUM(Q201)</f>
        <v>10</v>
      </c>
      <c r="R202" s="56">
        <f t="shared" ref="R202:AC202" si="234">SUM(R201)</f>
        <v>6</v>
      </c>
      <c r="S202" s="56">
        <f t="shared" si="234"/>
        <v>7</v>
      </c>
      <c r="T202" s="56">
        <f t="shared" si="234"/>
        <v>4</v>
      </c>
      <c r="U202" s="56">
        <f t="shared" si="234"/>
        <v>7</v>
      </c>
      <c r="V202" s="56">
        <f t="shared" si="234"/>
        <v>2</v>
      </c>
      <c r="W202" s="56">
        <f t="shared" si="234"/>
        <v>12</v>
      </c>
      <c r="X202" s="56">
        <f t="shared" si="234"/>
        <v>1</v>
      </c>
      <c r="Y202" s="56">
        <f t="shared" si="234"/>
        <v>3</v>
      </c>
      <c r="Z202" s="56">
        <f t="shared" si="234"/>
        <v>3</v>
      </c>
      <c r="AA202" s="56">
        <f t="shared" si="234"/>
        <v>0</v>
      </c>
      <c r="AB202" s="56">
        <f t="shared" si="234"/>
        <v>5</v>
      </c>
      <c r="AC202" s="1">
        <f t="shared" si="234"/>
        <v>60</v>
      </c>
      <c r="AD202" s="3">
        <f>SUM(AD201)</f>
        <v>48000</v>
      </c>
      <c r="AE202" s="56">
        <f>SUM(AE201)</f>
        <v>5</v>
      </c>
      <c r="AF202" s="56">
        <f t="shared" ref="AF202:AQ202" si="235">SUM(AF201)</f>
        <v>6</v>
      </c>
      <c r="AG202" s="56">
        <f>SUM(AG201)</f>
        <v>1</v>
      </c>
      <c r="AH202" s="56">
        <f t="shared" si="235"/>
        <v>6</v>
      </c>
      <c r="AI202" s="56">
        <f t="shared" si="235"/>
        <v>2</v>
      </c>
      <c r="AJ202" s="56">
        <f t="shared" si="235"/>
        <v>2</v>
      </c>
      <c r="AK202" s="56">
        <f t="shared" si="235"/>
        <v>0</v>
      </c>
      <c r="AL202" s="56">
        <f t="shared" si="235"/>
        <v>3</v>
      </c>
      <c r="AM202" s="56">
        <f t="shared" si="235"/>
        <v>3</v>
      </c>
      <c r="AN202" s="56">
        <f t="shared" si="235"/>
        <v>2</v>
      </c>
      <c r="AO202" s="56">
        <f t="shared" si="235"/>
        <v>2</v>
      </c>
      <c r="AP202" s="56">
        <f t="shared" si="235"/>
        <v>1</v>
      </c>
      <c r="AQ202" s="1">
        <f t="shared" si="235"/>
        <v>33</v>
      </c>
      <c r="AR202" s="3">
        <f>SUM(AR201)</f>
        <v>26400</v>
      </c>
      <c r="AS202" s="56">
        <f>SUM(AS201)</f>
        <v>1</v>
      </c>
      <c r="AT202" s="56">
        <f t="shared" ref="AT202" si="236">SUM(AT201)</f>
        <v>0</v>
      </c>
      <c r="AU202" s="56">
        <f>SUM(AU201)</f>
        <v>0</v>
      </c>
      <c r="AV202" s="56">
        <f t="shared" ref="AV202:BE202" si="237">SUM(AV201)</f>
        <v>1</v>
      </c>
      <c r="AW202" s="56">
        <f t="shared" si="237"/>
        <v>0</v>
      </c>
      <c r="AX202" s="56">
        <f t="shared" si="237"/>
        <v>1</v>
      </c>
      <c r="AY202" s="56">
        <f t="shared" si="237"/>
        <v>0</v>
      </c>
      <c r="AZ202" s="56">
        <f t="shared" si="237"/>
        <v>0</v>
      </c>
      <c r="BA202" s="56">
        <f t="shared" si="237"/>
        <v>0</v>
      </c>
      <c r="BB202" s="56">
        <f t="shared" si="237"/>
        <v>0</v>
      </c>
      <c r="BC202" s="56">
        <f t="shared" si="237"/>
        <v>0</v>
      </c>
      <c r="BD202" s="56">
        <f t="shared" si="237"/>
        <v>0</v>
      </c>
      <c r="BE202" s="1">
        <f t="shared" si="237"/>
        <v>3</v>
      </c>
      <c r="BF202" s="3">
        <f>SUM(BF201)</f>
        <v>2400</v>
      </c>
      <c r="BG202" s="217">
        <f>SUM(BF202,AR202,AD202,P202)</f>
        <v>144800</v>
      </c>
    </row>
    <row r="203" spans="1:59" x14ac:dyDescent="0.2">
      <c r="A203" s="5" t="s">
        <v>106</v>
      </c>
      <c r="B203" s="2"/>
      <c r="C203" s="58"/>
      <c r="D203" s="29"/>
      <c r="E203" s="29"/>
      <c r="F203" s="29"/>
      <c r="G203" s="29"/>
      <c r="H203" s="29"/>
      <c r="I203" s="29"/>
      <c r="J203" s="43"/>
      <c r="K203" s="43"/>
      <c r="L203" s="43"/>
      <c r="M203" s="43"/>
      <c r="N203" s="43"/>
      <c r="O203" s="44"/>
      <c r="P203" s="67"/>
      <c r="Q203" s="19"/>
      <c r="R203" s="27"/>
      <c r="S203" s="27"/>
      <c r="T203" s="27"/>
      <c r="U203" s="27"/>
      <c r="V203" s="27"/>
      <c r="W203" s="27"/>
      <c r="X203" s="27"/>
      <c r="Y203" s="27"/>
      <c r="Z203" s="27"/>
      <c r="AA203" s="27"/>
      <c r="AB203" s="27"/>
      <c r="AC203" s="27"/>
      <c r="AD203" s="73"/>
      <c r="AE203" s="19"/>
      <c r="AF203" s="27"/>
      <c r="AG203" s="27"/>
      <c r="AH203" s="27"/>
      <c r="AI203" s="27"/>
      <c r="AJ203" s="27"/>
      <c r="AK203" s="27"/>
      <c r="AL203" s="27"/>
      <c r="AM203" s="27"/>
      <c r="AN203" s="27"/>
      <c r="AO203" s="27"/>
      <c r="AP203" s="27"/>
      <c r="AQ203" s="27"/>
      <c r="AR203" s="73"/>
      <c r="AS203" s="19"/>
      <c r="AT203" s="27"/>
      <c r="AU203" s="27"/>
      <c r="AV203" s="27"/>
      <c r="AW203" s="27"/>
      <c r="AX203" s="27"/>
      <c r="AY203" s="27"/>
      <c r="AZ203" s="27"/>
      <c r="BA203" s="27"/>
      <c r="BB203" s="27"/>
      <c r="BC203" s="27"/>
      <c r="BD203" s="27"/>
      <c r="BE203" s="27"/>
      <c r="BF203" s="73"/>
      <c r="BG203" s="217"/>
    </row>
    <row r="204" spans="1:59" x14ac:dyDescent="0.2">
      <c r="A204" s="47" t="s">
        <v>107</v>
      </c>
      <c r="B204" s="7" t="s">
        <v>108</v>
      </c>
      <c r="C204" s="48">
        <v>5</v>
      </c>
      <c r="D204" s="15">
        <v>3</v>
      </c>
      <c r="E204" s="15">
        <v>0</v>
      </c>
      <c r="F204" s="15">
        <v>3</v>
      </c>
      <c r="G204" s="15">
        <v>2</v>
      </c>
      <c r="H204" s="15">
        <v>3</v>
      </c>
      <c r="I204" s="15">
        <v>5</v>
      </c>
      <c r="J204" s="15">
        <v>2</v>
      </c>
      <c r="K204" s="15">
        <v>1</v>
      </c>
      <c r="L204" s="15"/>
      <c r="M204" s="15"/>
      <c r="N204" s="18"/>
      <c r="O204" s="49">
        <f>SUM(C204:N204)</f>
        <v>24</v>
      </c>
      <c r="P204" s="52">
        <f t="shared" si="101"/>
        <v>19200</v>
      </c>
      <c r="Q204" s="33"/>
      <c r="R204" s="31"/>
      <c r="S204" s="31"/>
      <c r="T204" s="31"/>
      <c r="U204" s="31"/>
      <c r="V204" s="31"/>
      <c r="W204" s="31"/>
      <c r="X204" s="31"/>
      <c r="Y204" s="31"/>
      <c r="Z204" s="31"/>
      <c r="AA204" s="31"/>
      <c r="AB204" s="31"/>
      <c r="AC204" s="69">
        <f>SUM(Q204:AB204)</f>
        <v>0</v>
      </c>
      <c r="AD204" s="70">
        <f t="shared" ref="AD204:AD205" si="238">SUM(AC204)*800</f>
        <v>0</v>
      </c>
      <c r="AE204" s="33"/>
      <c r="AF204" s="31"/>
      <c r="AG204" s="31"/>
      <c r="AH204" s="31"/>
      <c r="AI204" s="31"/>
      <c r="AJ204" s="31"/>
      <c r="AK204" s="31"/>
      <c r="AL204" s="31"/>
      <c r="AM204" s="31"/>
      <c r="AN204" s="31"/>
      <c r="AO204" s="31"/>
      <c r="AP204" s="31"/>
      <c r="AQ204" s="69">
        <f>SUM(AE204:AP204)</f>
        <v>0</v>
      </c>
      <c r="AR204" s="70">
        <f t="shared" ref="AR204:AR205" si="239">SUM(AQ204)*800</f>
        <v>0</v>
      </c>
      <c r="AS204" s="33"/>
      <c r="AT204" s="31"/>
      <c r="AU204" s="31"/>
      <c r="AV204" s="31"/>
      <c r="AW204" s="31"/>
      <c r="AX204" s="31"/>
      <c r="AY204" s="31"/>
      <c r="AZ204" s="31"/>
      <c r="BA204" s="31"/>
      <c r="BB204" s="31"/>
      <c r="BC204" s="31"/>
      <c r="BD204" s="31"/>
      <c r="BE204" s="69">
        <f>SUM(AS204:BD204)</f>
        <v>0</v>
      </c>
      <c r="BF204" s="70">
        <f t="shared" ref="BF204:BF205" si="240">SUM(BE204)*800</f>
        <v>0</v>
      </c>
      <c r="BG204" s="217"/>
    </row>
    <row r="205" spans="1:59" x14ac:dyDescent="0.2">
      <c r="A205" s="47" t="s">
        <v>109</v>
      </c>
      <c r="B205" s="7" t="s">
        <v>108</v>
      </c>
      <c r="C205" s="48">
        <v>6</v>
      </c>
      <c r="D205" s="15">
        <v>3</v>
      </c>
      <c r="E205" s="15">
        <v>1</v>
      </c>
      <c r="F205" s="15">
        <v>4</v>
      </c>
      <c r="G205" s="15">
        <v>2</v>
      </c>
      <c r="H205" s="15"/>
      <c r="I205" s="15"/>
      <c r="J205" s="15"/>
      <c r="K205" s="15"/>
      <c r="L205" s="15"/>
      <c r="M205" s="15"/>
      <c r="N205" s="18"/>
      <c r="O205" s="49">
        <f>SUM(C205:N205)</f>
        <v>16</v>
      </c>
      <c r="P205" s="52">
        <f t="shared" si="101"/>
        <v>12800</v>
      </c>
      <c r="Q205" s="19"/>
      <c r="R205" s="27"/>
      <c r="S205" s="27"/>
      <c r="T205" s="27"/>
      <c r="U205" s="27"/>
      <c r="V205" s="27"/>
      <c r="W205" s="27"/>
      <c r="X205" s="27"/>
      <c r="Y205" s="27"/>
      <c r="Z205" s="27"/>
      <c r="AA205" s="27"/>
      <c r="AB205" s="27"/>
      <c r="AC205" s="49">
        <f>SUM(Q205:AB205)</f>
        <v>0</v>
      </c>
      <c r="AD205" s="51">
        <f t="shared" si="238"/>
        <v>0</v>
      </c>
      <c r="AE205" s="19"/>
      <c r="AF205" s="27"/>
      <c r="AG205" s="27"/>
      <c r="AH205" s="27"/>
      <c r="AI205" s="27"/>
      <c r="AJ205" s="27"/>
      <c r="AK205" s="27"/>
      <c r="AL205" s="27"/>
      <c r="AM205" s="27"/>
      <c r="AN205" s="27"/>
      <c r="AO205" s="27"/>
      <c r="AP205" s="27"/>
      <c r="AQ205" s="49">
        <f>SUM(AE205:AP205)</f>
        <v>0</v>
      </c>
      <c r="AR205" s="51">
        <f t="shared" si="239"/>
        <v>0</v>
      </c>
      <c r="AS205" s="19"/>
      <c r="AT205" s="27"/>
      <c r="AU205" s="27"/>
      <c r="AV205" s="27"/>
      <c r="AW205" s="27"/>
      <c r="AX205" s="27"/>
      <c r="AY205" s="27"/>
      <c r="AZ205" s="27"/>
      <c r="BA205" s="27"/>
      <c r="BB205" s="27"/>
      <c r="BC205" s="27"/>
      <c r="BD205" s="27"/>
      <c r="BE205" s="49">
        <f>SUM(AS205:BD205)</f>
        <v>0</v>
      </c>
      <c r="BF205" s="51">
        <f t="shared" si="240"/>
        <v>0</v>
      </c>
      <c r="BG205" s="217"/>
    </row>
    <row r="206" spans="1:59" x14ac:dyDescent="0.2">
      <c r="C206" s="56">
        <f t="shared" ref="C206:H206" si="241">SUM(C204:C205)</f>
        <v>11</v>
      </c>
      <c r="D206" s="56">
        <f t="shared" si="241"/>
        <v>6</v>
      </c>
      <c r="E206" s="56">
        <f t="shared" si="241"/>
        <v>1</v>
      </c>
      <c r="F206" s="56">
        <f t="shared" si="241"/>
        <v>7</v>
      </c>
      <c r="G206" s="56">
        <f t="shared" si="241"/>
        <v>4</v>
      </c>
      <c r="H206" s="77">
        <f t="shared" si="241"/>
        <v>3</v>
      </c>
      <c r="I206" s="53">
        <f>SUM(I204:I205)</f>
        <v>5</v>
      </c>
      <c r="J206" s="53">
        <f>SUM(J204:J205)</f>
        <v>2</v>
      </c>
      <c r="K206" s="53">
        <f>SUM(K204:K205)</f>
        <v>1</v>
      </c>
      <c r="L206" s="53">
        <f t="shared" ref="L206:P206" si="242">SUM(L204:L205)</f>
        <v>0</v>
      </c>
      <c r="M206" s="53">
        <f t="shared" si="242"/>
        <v>0</v>
      </c>
      <c r="N206" s="53">
        <f t="shared" si="242"/>
        <v>0</v>
      </c>
      <c r="O206" s="54">
        <f t="shared" si="242"/>
        <v>40</v>
      </c>
      <c r="P206" s="55">
        <f t="shared" si="242"/>
        <v>32000</v>
      </c>
      <c r="Q206" s="56">
        <f>SUM(Q204:Q205)</f>
        <v>0</v>
      </c>
      <c r="R206" s="56">
        <f t="shared" ref="R206:AC206" si="243">SUM(R204:R205)</f>
        <v>0</v>
      </c>
      <c r="S206" s="56">
        <f t="shared" si="243"/>
        <v>0</v>
      </c>
      <c r="T206" s="56">
        <f t="shared" si="243"/>
        <v>0</v>
      </c>
      <c r="U206" s="56">
        <f t="shared" si="243"/>
        <v>0</v>
      </c>
      <c r="V206" s="56">
        <f t="shared" si="243"/>
        <v>0</v>
      </c>
      <c r="W206" s="56">
        <f t="shared" si="243"/>
        <v>0</v>
      </c>
      <c r="X206" s="56">
        <f t="shared" si="243"/>
        <v>0</v>
      </c>
      <c r="Y206" s="56">
        <f t="shared" si="243"/>
        <v>0</v>
      </c>
      <c r="Z206" s="56">
        <f t="shared" si="243"/>
        <v>0</v>
      </c>
      <c r="AA206" s="56">
        <f t="shared" si="243"/>
        <v>0</v>
      </c>
      <c r="AB206" s="56">
        <f t="shared" si="243"/>
        <v>0</v>
      </c>
      <c r="AC206" s="1">
        <f t="shared" si="243"/>
        <v>0</v>
      </c>
      <c r="AD206" s="3">
        <f>SUM(AD204:AD205)</f>
        <v>0</v>
      </c>
      <c r="AE206" s="56">
        <f>SUM(AE204:AE205)</f>
        <v>0</v>
      </c>
      <c r="AF206" s="56">
        <f t="shared" ref="AF206:AQ206" si="244">SUM(AF204:AF205)</f>
        <v>0</v>
      </c>
      <c r="AG206" s="56">
        <f>SUM(AG204:AG205)</f>
        <v>0</v>
      </c>
      <c r="AH206" s="56">
        <f t="shared" si="244"/>
        <v>0</v>
      </c>
      <c r="AI206" s="56">
        <f t="shared" si="244"/>
        <v>0</v>
      </c>
      <c r="AJ206" s="56">
        <f t="shared" si="244"/>
        <v>0</v>
      </c>
      <c r="AK206" s="56">
        <f t="shared" si="244"/>
        <v>0</v>
      </c>
      <c r="AL206" s="56">
        <f t="shared" si="244"/>
        <v>0</v>
      </c>
      <c r="AM206" s="56">
        <f t="shared" si="244"/>
        <v>0</v>
      </c>
      <c r="AN206" s="56">
        <f t="shared" si="244"/>
        <v>0</v>
      </c>
      <c r="AO206" s="56">
        <f t="shared" si="244"/>
        <v>0</v>
      </c>
      <c r="AP206" s="56">
        <f t="shared" si="244"/>
        <v>0</v>
      </c>
      <c r="AQ206" s="1">
        <f t="shared" si="244"/>
        <v>0</v>
      </c>
      <c r="AR206" s="3">
        <f>SUM(AR204:AR205)</f>
        <v>0</v>
      </c>
      <c r="AS206" s="56">
        <f>SUM(AS204:AS205)</f>
        <v>0</v>
      </c>
      <c r="AT206" s="56">
        <f t="shared" ref="AT206" si="245">SUM(AT204:AT205)</f>
        <v>0</v>
      </c>
      <c r="AU206" s="56">
        <f>SUM(AU204:AU205)</f>
        <v>0</v>
      </c>
      <c r="AV206" s="56">
        <f t="shared" ref="AV206:BE206" si="246">SUM(AV204:AV205)</f>
        <v>0</v>
      </c>
      <c r="AW206" s="56">
        <f t="shared" si="246"/>
        <v>0</v>
      </c>
      <c r="AX206" s="56">
        <f t="shared" si="246"/>
        <v>0</v>
      </c>
      <c r="AY206" s="56">
        <f t="shared" si="246"/>
        <v>0</v>
      </c>
      <c r="AZ206" s="56">
        <f t="shared" si="246"/>
        <v>0</v>
      </c>
      <c r="BA206" s="56">
        <f t="shared" si="246"/>
        <v>0</v>
      </c>
      <c r="BB206" s="56">
        <f t="shared" si="246"/>
        <v>0</v>
      </c>
      <c r="BC206" s="56">
        <f t="shared" si="246"/>
        <v>0</v>
      </c>
      <c r="BD206" s="56">
        <f t="shared" si="246"/>
        <v>0</v>
      </c>
      <c r="BE206" s="1">
        <f t="shared" si="246"/>
        <v>0</v>
      </c>
      <c r="BF206" s="3">
        <f>SUM(BF204:BF205)</f>
        <v>0</v>
      </c>
      <c r="BG206" s="217">
        <f>SUM(BF206,AR206,AD206,P206)</f>
        <v>32000</v>
      </c>
    </row>
    <row r="207" spans="1:59" x14ac:dyDescent="0.2">
      <c r="A207" s="5" t="s">
        <v>110</v>
      </c>
      <c r="B207" s="2"/>
      <c r="C207" s="58"/>
      <c r="D207" s="29"/>
      <c r="E207" s="29"/>
      <c r="F207" s="29"/>
      <c r="G207" s="29"/>
      <c r="H207" s="29"/>
      <c r="I207" s="29"/>
      <c r="J207" s="43"/>
      <c r="K207" s="43"/>
      <c r="L207" s="43"/>
      <c r="M207" s="43"/>
      <c r="N207" s="43"/>
      <c r="O207" s="44"/>
      <c r="P207" s="67"/>
      <c r="Q207" s="19"/>
      <c r="R207" s="27"/>
      <c r="S207" s="27"/>
      <c r="T207" s="27"/>
      <c r="U207" s="27"/>
      <c r="V207" s="27"/>
      <c r="W207" s="27"/>
      <c r="X207" s="27"/>
      <c r="Y207" s="27"/>
      <c r="Z207" s="27"/>
      <c r="AA207" s="27"/>
      <c r="AB207" s="27"/>
      <c r="AC207" s="27"/>
      <c r="AD207" s="46"/>
      <c r="AE207" s="19"/>
      <c r="AF207" s="27"/>
      <c r="AG207" s="27"/>
      <c r="AH207" s="27"/>
      <c r="AI207" s="27"/>
      <c r="AJ207" s="27"/>
      <c r="AK207" s="27"/>
      <c r="AL207" s="27"/>
      <c r="AM207" s="27"/>
      <c r="AN207" s="27"/>
      <c r="AO207" s="27"/>
      <c r="AP207" s="27"/>
      <c r="AQ207" s="27"/>
      <c r="AR207" s="46"/>
      <c r="AS207" s="19"/>
      <c r="AT207" s="27"/>
      <c r="AU207" s="27"/>
      <c r="AV207" s="27"/>
      <c r="AW207" s="27"/>
      <c r="AX207" s="27"/>
      <c r="AY207" s="27"/>
      <c r="AZ207" s="27"/>
      <c r="BA207" s="27"/>
      <c r="BB207" s="27"/>
      <c r="BC207" s="27"/>
      <c r="BD207" s="27"/>
      <c r="BE207" s="27"/>
      <c r="BF207" s="46"/>
      <c r="BG207" s="217"/>
    </row>
    <row r="208" spans="1:59" x14ac:dyDescent="0.2">
      <c r="A208" s="47" t="s">
        <v>111</v>
      </c>
      <c r="B208" s="7" t="s">
        <v>112</v>
      </c>
      <c r="C208" s="48">
        <v>7</v>
      </c>
      <c r="D208" s="15">
        <v>4</v>
      </c>
      <c r="E208" s="15">
        <v>7</v>
      </c>
      <c r="F208" s="15">
        <v>7</v>
      </c>
      <c r="G208" s="15">
        <v>5</v>
      </c>
      <c r="H208" s="15">
        <v>5</v>
      </c>
      <c r="I208" s="15">
        <v>3</v>
      </c>
      <c r="J208" s="15">
        <v>5</v>
      </c>
      <c r="K208" s="15">
        <v>1</v>
      </c>
      <c r="L208" s="15">
        <v>4</v>
      </c>
      <c r="M208" s="15">
        <v>3</v>
      </c>
      <c r="N208" s="18">
        <v>6</v>
      </c>
      <c r="O208" s="49">
        <f>SUM(C208:N208)</f>
        <v>57</v>
      </c>
      <c r="P208" s="164">
        <f t="shared" si="101"/>
        <v>45600</v>
      </c>
      <c r="Q208" s="33">
        <v>6</v>
      </c>
      <c r="R208" s="31">
        <v>2</v>
      </c>
      <c r="S208" s="31"/>
      <c r="T208" s="31">
        <v>1</v>
      </c>
      <c r="U208" s="31">
        <v>4</v>
      </c>
      <c r="V208" s="31">
        <v>2</v>
      </c>
      <c r="W208" s="31">
        <v>3</v>
      </c>
      <c r="X208" s="31">
        <v>3</v>
      </c>
      <c r="Y208" s="31">
        <v>5</v>
      </c>
      <c r="Z208" s="31">
        <v>2</v>
      </c>
      <c r="AA208" s="31"/>
      <c r="AB208" s="31">
        <v>1</v>
      </c>
      <c r="AC208" s="69">
        <f>SUM(Q208:AB208)</f>
        <v>29</v>
      </c>
      <c r="AD208" s="70">
        <f t="shared" ref="AD208:AD209" si="247">SUM(AC208)*800</f>
        <v>23200</v>
      </c>
      <c r="AE208" s="33"/>
      <c r="AF208" s="31">
        <v>1</v>
      </c>
      <c r="AG208" s="31"/>
      <c r="AH208" s="31">
        <v>4</v>
      </c>
      <c r="AI208" s="31">
        <v>2</v>
      </c>
      <c r="AJ208" s="31">
        <v>1</v>
      </c>
      <c r="AK208" s="31">
        <v>2</v>
      </c>
      <c r="AL208" s="31"/>
      <c r="AM208" s="31">
        <v>4</v>
      </c>
      <c r="AN208" s="31">
        <v>1</v>
      </c>
      <c r="AO208" s="31"/>
      <c r="AP208" s="31">
        <v>1</v>
      </c>
      <c r="AQ208" s="69">
        <f>SUM(AE208:AP208)</f>
        <v>16</v>
      </c>
      <c r="AR208" s="70">
        <f t="shared" ref="AR208:AR209" si="248">SUM(AQ208)*800</f>
        <v>12800</v>
      </c>
      <c r="AS208" s="33"/>
      <c r="AT208" s="31">
        <v>1</v>
      </c>
      <c r="AU208" s="31">
        <v>1</v>
      </c>
      <c r="AV208" s="31">
        <v>2</v>
      </c>
      <c r="AW208" s="31"/>
      <c r="AX208" s="31"/>
      <c r="AY208" s="31"/>
      <c r="AZ208" s="31"/>
      <c r="BA208" s="31"/>
      <c r="BB208" s="31"/>
      <c r="BC208" s="31"/>
      <c r="BD208" s="31"/>
      <c r="BE208" s="69">
        <f>SUM(AS208:BD208)</f>
        <v>4</v>
      </c>
      <c r="BF208" s="70">
        <f t="shared" ref="BF208:BF209" si="249">SUM(BE208)*800</f>
        <v>3200</v>
      </c>
      <c r="BG208" s="217"/>
    </row>
    <row r="209" spans="1:59" x14ac:dyDescent="0.2">
      <c r="A209" s="47" t="s">
        <v>580</v>
      </c>
      <c r="B209" s="7" t="s">
        <v>581</v>
      </c>
      <c r="C209" s="48"/>
      <c r="D209" s="15"/>
      <c r="E209" s="15"/>
      <c r="F209" s="15"/>
      <c r="G209" s="15"/>
      <c r="H209" s="15"/>
      <c r="I209" s="15"/>
      <c r="J209" s="15"/>
      <c r="K209" s="15"/>
      <c r="L209" s="15"/>
      <c r="M209" s="15"/>
      <c r="N209" s="18"/>
      <c r="O209" s="49">
        <f>SUM(C209:N209)</f>
        <v>0</v>
      </c>
      <c r="P209" s="52">
        <f t="shared" si="101"/>
        <v>0</v>
      </c>
      <c r="Q209" s="37"/>
      <c r="R209" s="36"/>
      <c r="S209" s="36"/>
      <c r="T209" s="36"/>
      <c r="U209" s="36"/>
      <c r="V209" s="36"/>
      <c r="W209" s="36"/>
      <c r="X209" s="36"/>
      <c r="Y209" s="36"/>
      <c r="Z209" s="36"/>
      <c r="AA209" s="36"/>
      <c r="AB209" s="36"/>
      <c r="AC209" s="49">
        <f>SUM(Q209:AB209)</f>
        <v>0</v>
      </c>
      <c r="AD209" s="51">
        <f t="shared" si="247"/>
        <v>0</v>
      </c>
      <c r="AE209" s="37"/>
      <c r="AF209" s="36"/>
      <c r="AG209" s="36"/>
      <c r="AH209" s="36"/>
      <c r="AI209" s="36"/>
      <c r="AJ209" s="36"/>
      <c r="AK209" s="36"/>
      <c r="AL209" s="36"/>
      <c r="AM209" s="36"/>
      <c r="AN209" s="36"/>
      <c r="AO209" s="36"/>
      <c r="AP209" s="36"/>
      <c r="AQ209" s="49">
        <f>SUM(AE209:AP209)</f>
        <v>0</v>
      </c>
      <c r="AR209" s="51">
        <f t="shared" si="248"/>
        <v>0</v>
      </c>
      <c r="AS209" s="37"/>
      <c r="AT209" s="36"/>
      <c r="AU209" s="36">
        <v>2</v>
      </c>
      <c r="AV209" s="36"/>
      <c r="AW209" s="36"/>
      <c r="AX209" s="36"/>
      <c r="AY209" s="36"/>
      <c r="AZ209" s="36"/>
      <c r="BA209" s="36"/>
      <c r="BB209" s="36"/>
      <c r="BC209" s="36"/>
      <c r="BD209" s="36"/>
      <c r="BE209" s="49">
        <f>SUM(AS209:BD209)</f>
        <v>2</v>
      </c>
      <c r="BF209" s="51">
        <f t="shared" si="249"/>
        <v>1600</v>
      </c>
      <c r="BG209" s="217"/>
    </row>
    <row r="210" spans="1:59" x14ac:dyDescent="0.2">
      <c r="C210" s="56">
        <f t="shared" ref="C210:H210" si="250">SUM(C208)</f>
        <v>7</v>
      </c>
      <c r="D210" s="56">
        <f t="shared" si="250"/>
        <v>4</v>
      </c>
      <c r="E210" s="56">
        <f t="shared" si="250"/>
        <v>7</v>
      </c>
      <c r="F210" s="56">
        <f t="shared" si="250"/>
        <v>7</v>
      </c>
      <c r="G210" s="56">
        <f t="shared" si="250"/>
        <v>5</v>
      </c>
      <c r="H210" s="77">
        <f t="shared" si="250"/>
        <v>5</v>
      </c>
      <c r="I210" s="53">
        <f>SUM(I208)</f>
        <v>3</v>
      </c>
      <c r="J210" s="53">
        <f>SUM(J208)</f>
        <v>5</v>
      </c>
      <c r="K210" s="53">
        <f>SUM(K208)</f>
        <v>1</v>
      </c>
      <c r="L210" s="53">
        <f t="shared" ref="L210:N210" si="251">SUM(L208)</f>
        <v>4</v>
      </c>
      <c r="M210" s="53">
        <f t="shared" si="251"/>
        <v>3</v>
      </c>
      <c r="N210" s="53">
        <f t="shared" si="251"/>
        <v>6</v>
      </c>
      <c r="O210" s="54">
        <f>SUM(O208:O209)</f>
        <v>57</v>
      </c>
      <c r="P210" s="55">
        <f>SUM(P208:AB209)</f>
        <v>45629</v>
      </c>
      <c r="Q210" s="56">
        <f>SUM(Q208)</f>
        <v>6</v>
      </c>
      <c r="R210" s="56">
        <f t="shared" ref="R210:AB210" si="252">SUM(R208)</f>
        <v>2</v>
      </c>
      <c r="S210" s="56">
        <f t="shared" si="252"/>
        <v>0</v>
      </c>
      <c r="T210" s="56">
        <f t="shared" si="252"/>
        <v>1</v>
      </c>
      <c r="U210" s="56">
        <f t="shared" si="252"/>
        <v>4</v>
      </c>
      <c r="V210" s="56">
        <f t="shared" si="252"/>
        <v>2</v>
      </c>
      <c r="W210" s="56">
        <f t="shared" si="252"/>
        <v>3</v>
      </c>
      <c r="X210" s="56">
        <f t="shared" si="252"/>
        <v>3</v>
      </c>
      <c r="Y210" s="56">
        <f t="shared" si="252"/>
        <v>5</v>
      </c>
      <c r="Z210" s="56">
        <f t="shared" si="252"/>
        <v>2</v>
      </c>
      <c r="AA210" s="56">
        <f t="shared" si="252"/>
        <v>0</v>
      </c>
      <c r="AB210" s="56">
        <f t="shared" si="252"/>
        <v>1</v>
      </c>
      <c r="AC210" s="1">
        <f>SUM(AC208:AC209)</f>
        <v>29</v>
      </c>
      <c r="AD210" s="3">
        <f>SUM(AD208:AD209)</f>
        <v>23200</v>
      </c>
      <c r="AE210" s="56">
        <f>SUM(AE208)</f>
        <v>0</v>
      </c>
      <c r="AF210" s="56">
        <f t="shared" ref="AF210:AP210" si="253">SUM(AF208)</f>
        <v>1</v>
      </c>
      <c r="AG210" s="56">
        <f t="shared" si="253"/>
        <v>0</v>
      </c>
      <c r="AH210" s="56">
        <f t="shared" si="253"/>
        <v>4</v>
      </c>
      <c r="AI210" s="56">
        <f t="shared" si="253"/>
        <v>2</v>
      </c>
      <c r="AJ210" s="56">
        <f t="shared" si="253"/>
        <v>1</v>
      </c>
      <c r="AK210" s="56">
        <f t="shared" si="253"/>
        <v>2</v>
      </c>
      <c r="AL210" s="56">
        <f t="shared" si="253"/>
        <v>0</v>
      </c>
      <c r="AM210" s="56">
        <f t="shared" si="253"/>
        <v>4</v>
      </c>
      <c r="AN210" s="56">
        <f t="shared" si="253"/>
        <v>1</v>
      </c>
      <c r="AO210" s="56">
        <f t="shared" si="253"/>
        <v>0</v>
      </c>
      <c r="AP210" s="56">
        <f t="shared" si="253"/>
        <v>1</v>
      </c>
      <c r="AQ210" s="1">
        <f>SUM(AQ208:AQ209)</f>
        <v>16</v>
      </c>
      <c r="AR210" s="3">
        <f>SUM(AR208:AR209)</f>
        <v>12800</v>
      </c>
      <c r="AS210" s="56">
        <f>SUM(AS208:AS209)</f>
        <v>0</v>
      </c>
      <c r="AT210" s="56">
        <f>SUM(AT208:AT209)</f>
        <v>1</v>
      </c>
      <c r="AU210" s="56">
        <f t="shared" ref="AU210" si="254">SUM(AU208:AU209)</f>
        <v>3</v>
      </c>
      <c r="AV210" s="56">
        <f t="shared" ref="AV210" si="255">SUM(AV208:AV209)</f>
        <v>2</v>
      </c>
      <c r="AW210" s="56">
        <f t="shared" ref="AW210" si="256">SUM(AW208:AW209)</f>
        <v>0</v>
      </c>
      <c r="AX210" s="56">
        <f t="shared" ref="AX210" si="257">SUM(AX208:AX209)</f>
        <v>0</v>
      </c>
      <c r="AY210" s="56">
        <f t="shared" ref="AY210" si="258">SUM(AY208:AY209)</f>
        <v>0</v>
      </c>
      <c r="AZ210" s="56">
        <f t="shared" ref="AZ210" si="259">SUM(AZ208:AZ209)</f>
        <v>0</v>
      </c>
      <c r="BA210" s="56">
        <f t="shared" ref="BA210" si="260">SUM(BA208:BA209)</f>
        <v>0</v>
      </c>
      <c r="BB210" s="56">
        <f t="shared" ref="BB210" si="261">SUM(BB208:BB209)</f>
        <v>0</v>
      </c>
      <c r="BC210" s="56">
        <f t="shared" ref="BC210" si="262">SUM(BC208:BC209)</f>
        <v>0</v>
      </c>
      <c r="BD210" s="56">
        <f t="shared" ref="BD210" si="263">SUM(BD208:BD209)</f>
        <v>0</v>
      </c>
      <c r="BE210" s="1">
        <f>SUM(BE208:BE209)</f>
        <v>6</v>
      </c>
      <c r="BF210" s="3">
        <f>SUM(BF208:BF209)</f>
        <v>4800</v>
      </c>
      <c r="BG210" s="217">
        <f>SUM(BF210,AR210,AD210,P210)</f>
        <v>86429</v>
      </c>
    </row>
    <row r="211" spans="1:59" x14ac:dyDescent="0.2">
      <c r="A211" s="5" t="s">
        <v>113</v>
      </c>
      <c r="B211" s="2"/>
      <c r="C211" s="58"/>
      <c r="D211" s="29"/>
      <c r="E211" s="29"/>
      <c r="F211" s="29"/>
      <c r="G211" s="29"/>
      <c r="H211" s="29"/>
      <c r="I211" s="29"/>
      <c r="J211" s="43"/>
      <c r="K211" s="43"/>
      <c r="L211" s="43"/>
      <c r="M211" s="43"/>
      <c r="N211" s="43"/>
      <c r="O211" s="44"/>
      <c r="P211" s="67"/>
      <c r="Q211" s="19"/>
      <c r="R211" s="27"/>
      <c r="S211" s="27"/>
      <c r="T211" s="27"/>
      <c r="U211" s="27"/>
      <c r="V211" s="27"/>
      <c r="W211" s="27"/>
      <c r="X211" s="27"/>
      <c r="Y211" s="27"/>
      <c r="Z211" s="27"/>
      <c r="AA211" s="27"/>
      <c r="AB211" s="27"/>
      <c r="AC211" s="27"/>
      <c r="AD211" s="73"/>
      <c r="AE211" s="19"/>
      <c r="AF211" s="27"/>
      <c r="AG211" s="27"/>
      <c r="AH211" s="27"/>
      <c r="AI211" s="27"/>
      <c r="AJ211" s="27"/>
      <c r="AK211" s="27"/>
      <c r="AL211" s="27"/>
      <c r="AM211" s="27"/>
      <c r="AN211" s="27"/>
      <c r="AO211" s="27"/>
      <c r="AP211" s="27"/>
      <c r="AQ211" s="27"/>
      <c r="AR211" s="73"/>
      <c r="AS211" s="19"/>
      <c r="AT211" s="27"/>
      <c r="AU211" s="27"/>
      <c r="AV211" s="27"/>
      <c r="AW211" s="27"/>
      <c r="AX211" s="27"/>
      <c r="AY211" s="27"/>
      <c r="AZ211" s="27"/>
      <c r="BA211" s="27"/>
      <c r="BB211" s="27"/>
      <c r="BC211" s="27"/>
      <c r="BD211" s="27"/>
      <c r="BE211" s="27"/>
      <c r="BF211" s="73"/>
      <c r="BG211" s="217"/>
    </row>
    <row r="212" spans="1:59" x14ac:dyDescent="0.2">
      <c r="A212" s="47" t="s">
        <v>114</v>
      </c>
      <c r="B212" s="7" t="s">
        <v>258</v>
      </c>
      <c r="C212" s="48">
        <v>4</v>
      </c>
      <c r="D212" s="15">
        <v>2</v>
      </c>
      <c r="E212" s="15">
        <v>1</v>
      </c>
      <c r="F212" s="15">
        <v>2</v>
      </c>
      <c r="G212" s="15">
        <v>2</v>
      </c>
      <c r="H212" s="15">
        <v>1</v>
      </c>
      <c r="I212" s="15">
        <v>1</v>
      </c>
      <c r="J212" s="15">
        <v>1</v>
      </c>
      <c r="K212" s="15">
        <v>1</v>
      </c>
      <c r="L212" s="15">
        <v>5</v>
      </c>
      <c r="M212" s="15">
        <v>2</v>
      </c>
      <c r="N212" s="18"/>
      <c r="O212" s="49">
        <f t="shared" ref="O212:O217" si="264">SUM(C212:N212)</f>
        <v>22</v>
      </c>
      <c r="P212" s="52">
        <f t="shared" si="101"/>
        <v>17600</v>
      </c>
      <c r="Q212" s="33">
        <v>1</v>
      </c>
      <c r="R212" s="31">
        <v>3</v>
      </c>
      <c r="S212" s="31">
        <v>1</v>
      </c>
      <c r="T212" s="31"/>
      <c r="U212" s="31"/>
      <c r="V212" s="31"/>
      <c r="W212" s="31"/>
      <c r="X212" s="31"/>
      <c r="Y212" s="31"/>
      <c r="Z212" s="31"/>
      <c r="AA212" s="31"/>
      <c r="AB212" s="31"/>
      <c r="AC212" s="69">
        <f t="shared" ref="AC212:AC217" si="265">SUM(Q212:AB212)</f>
        <v>5</v>
      </c>
      <c r="AD212" s="70">
        <f t="shared" ref="AD212:AD217" si="266">SUM(AC212)*800</f>
        <v>4000</v>
      </c>
      <c r="AE212" s="33"/>
      <c r="AF212" s="31"/>
      <c r="AG212" s="31"/>
      <c r="AH212" s="31"/>
      <c r="AI212" s="31"/>
      <c r="AJ212" s="31"/>
      <c r="AK212" s="31"/>
      <c r="AL212" s="31"/>
      <c r="AM212" s="31"/>
      <c r="AN212" s="31"/>
      <c r="AO212" s="31"/>
      <c r="AP212" s="31"/>
      <c r="AQ212" s="69">
        <f t="shared" ref="AQ212:AQ217" si="267">SUM(AE212:AP212)</f>
        <v>0</v>
      </c>
      <c r="AR212" s="70">
        <f t="shared" ref="AR212:AR217" si="268">SUM(AQ212)*800</f>
        <v>0</v>
      </c>
      <c r="AS212" s="33"/>
      <c r="AT212" s="31"/>
      <c r="AU212" s="31"/>
      <c r="AV212" s="31"/>
      <c r="AW212" s="31"/>
      <c r="AX212" s="31"/>
      <c r="AY212" s="31"/>
      <c r="AZ212" s="31"/>
      <c r="BA212" s="31"/>
      <c r="BB212" s="31"/>
      <c r="BC212" s="31"/>
      <c r="BD212" s="31"/>
      <c r="BE212" s="69">
        <f t="shared" ref="BE212:BE217" si="269">SUM(AS212:BD212)</f>
        <v>0</v>
      </c>
      <c r="BF212" s="70">
        <f t="shared" ref="BF212:BF217" si="270">SUM(BE212)*800</f>
        <v>0</v>
      </c>
      <c r="BG212" s="217"/>
    </row>
    <row r="213" spans="1:59" x14ac:dyDescent="0.2">
      <c r="A213" s="47" t="s">
        <v>115</v>
      </c>
      <c r="B213" s="7" t="s">
        <v>116</v>
      </c>
      <c r="C213" s="48">
        <v>1</v>
      </c>
      <c r="D213" s="15">
        <v>0</v>
      </c>
      <c r="E213" s="15">
        <v>1</v>
      </c>
      <c r="F213" s="15">
        <v>0</v>
      </c>
      <c r="G213" s="15">
        <v>1</v>
      </c>
      <c r="H213" s="15">
        <v>0</v>
      </c>
      <c r="I213" s="15">
        <v>1</v>
      </c>
      <c r="J213" s="15">
        <v>1</v>
      </c>
      <c r="K213" s="15">
        <v>1</v>
      </c>
      <c r="L213" s="15">
        <v>1</v>
      </c>
      <c r="M213" s="15"/>
      <c r="N213" s="18"/>
      <c r="O213" s="49">
        <f t="shared" si="264"/>
        <v>7</v>
      </c>
      <c r="P213" s="52">
        <f t="shared" si="101"/>
        <v>5600</v>
      </c>
      <c r="Q213" s="19"/>
      <c r="R213" s="27">
        <v>1</v>
      </c>
      <c r="S213" s="27"/>
      <c r="T213" s="27"/>
      <c r="U213" s="27"/>
      <c r="V213" s="27"/>
      <c r="W213" s="27"/>
      <c r="X213" s="27"/>
      <c r="Y213" s="27"/>
      <c r="Z213" s="27"/>
      <c r="AA213" s="27"/>
      <c r="AB213" s="27"/>
      <c r="AC213" s="49">
        <f t="shared" si="265"/>
        <v>1</v>
      </c>
      <c r="AD213" s="51">
        <f t="shared" si="266"/>
        <v>800</v>
      </c>
      <c r="AE213" s="19">
        <v>1</v>
      </c>
      <c r="AF213" s="27"/>
      <c r="AG213" s="27"/>
      <c r="AH213" s="27">
        <v>2</v>
      </c>
      <c r="AI213" s="27"/>
      <c r="AJ213" s="27"/>
      <c r="AK213" s="27">
        <v>2</v>
      </c>
      <c r="AL213" s="27"/>
      <c r="AM213" s="27"/>
      <c r="AN213" s="27"/>
      <c r="AO213" s="27"/>
      <c r="AP213" s="27"/>
      <c r="AQ213" s="49">
        <f t="shared" si="267"/>
        <v>5</v>
      </c>
      <c r="AR213" s="51">
        <f t="shared" si="268"/>
        <v>4000</v>
      </c>
      <c r="AS213" s="19"/>
      <c r="AT213" s="27"/>
      <c r="AU213" s="27"/>
      <c r="AV213" s="27">
        <v>1</v>
      </c>
      <c r="AW213" s="27"/>
      <c r="AX213" s="27"/>
      <c r="AY213" s="27">
        <v>1</v>
      </c>
      <c r="AZ213" s="27"/>
      <c r="BA213" s="27"/>
      <c r="BB213" s="27"/>
      <c r="BC213" s="27"/>
      <c r="BD213" s="27"/>
      <c r="BE213" s="49">
        <f t="shared" si="269"/>
        <v>2</v>
      </c>
      <c r="BF213" s="51">
        <f t="shared" si="270"/>
        <v>1600</v>
      </c>
      <c r="BG213" s="217"/>
    </row>
    <row r="214" spans="1:59" x14ac:dyDescent="0.2">
      <c r="A214" s="47" t="s">
        <v>300</v>
      </c>
      <c r="B214" s="7" t="s">
        <v>301</v>
      </c>
      <c r="C214" s="48"/>
      <c r="D214" s="15"/>
      <c r="E214" s="15"/>
      <c r="F214" s="15"/>
      <c r="G214" s="15"/>
      <c r="H214" s="15"/>
      <c r="I214" s="15"/>
      <c r="J214" s="15"/>
      <c r="K214" s="15"/>
      <c r="L214" s="15"/>
      <c r="M214" s="15"/>
      <c r="N214" s="18"/>
      <c r="O214" s="49">
        <f t="shared" si="264"/>
        <v>0</v>
      </c>
      <c r="P214" s="63">
        <f t="shared" ref="P214:P217" si="271">SUM(O214)*800</f>
        <v>0</v>
      </c>
      <c r="Q214" s="27"/>
      <c r="R214" s="27">
        <v>1</v>
      </c>
      <c r="S214" s="27">
        <v>1</v>
      </c>
      <c r="T214" s="27">
        <v>3</v>
      </c>
      <c r="U214" s="27"/>
      <c r="V214" s="27"/>
      <c r="W214" s="27"/>
      <c r="X214" s="27"/>
      <c r="Y214" s="27"/>
      <c r="Z214" s="27"/>
      <c r="AA214" s="27"/>
      <c r="AB214" s="27"/>
      <c r="AC214" s="49">
        <f t="shared" si="265"/>
        <v>5</v>
      </c>
      <c r="AD214" s="51">
        <f t="shared" si="266"/>
        <v>4000</v>
      </c>
      <c r="AE214" s="27"/>
      <c r="AF214" s="27"/>
      <c r="AG214" s="27"/>
      <c r="AH214" s="27"/>
      <c r="AI214" s="27"/>
      <c r="AJ214" s="27">
        <v>1</v>
      </c>
      <c r="AK214" s="27"/>
      <c r="AL214" s="27"/>
      <c r="AM214" s="27">
        <v>1</v>
      </c>
      <c r="AN214" s="27"/>
      <c r="AO214" s="27"/>
      <c r="AP214" s="27"/>
      <c r="AQ214" s="49">
        <f t="shared" si="267"/>
        <v>2</v>
      </c>
      <c r="AR214" s="51">
        <f t="shared" si="268"/>
        <v>1600</v>
      </c>
      <c r="AS214" s="27"/>
      <c r="AT214" s="27"/>
      <c r="AU214" s="27">
        <v>1</v>
      </c>
      <c r="AV214" s="27"/>
      <c r="AW214" s="27"/>
      <c r="AX214" s="27">
        <v>1</v>
      </c>
      <c r="AY214" s="27"/>
      <c r="AZ214" s="27"/>
      <c r="BA214" s="27"/>
      <c r="BB214" s="27"/>
      <c r="BC214" s="27"/>
      <c r="BD214" s="27"/>
      <c r="BE214" s="49">
        <f t="shared" si="269"/>
        <v>2</v>
      </c>
      <c r="BF214" s="51">
        <f t="shared" si="270"/>
        <v>1600</v>
      </c>
      <c r="BG214" s="217"/>
    </row>
    <row r="215" spans="1:59" x14ac:dyDescent="0.2">
      <c r="A215" s="47" t="s">
        <v>612</v>
      </c>
      <c r="B215" s="7" t="s">
        <v>603</v>
      </c>
      <c r="C215" s="48"/>
      <c r="D215" s="15"/>
      <c r="E215" s="15"/>
      <c r="F215" s="15"/>
      <c r="G215" s="15"/>
      <c r="H215" s="15"/>
      <c r="I215" s="15"/>
      <c r="J215" s="15"/>
      <c r="K215" s="15"/>
      <c r="L215" s="15"/>
      <c r="M215" s="15"/>
      <c r="N215" s="18"/>
      <c r="O215" s="49">
        <f t="shared" si="264"/>
        <v>0</v>
      </c>
      <c r="P215" s="63">
        <f t="shared" si="271"/>
        <v>0</v>
      </c>
      <c r="Q215" s="27"/>
      <c r="R215" s="27"/>
      <c r="S215" s="27"/>
      <c r="T215" s="27"/>
      <c r="U215" s="27"/>
      <c r="V215" s="27"/>
      <c r="W215" s="27"/>
      <c r="X215" s="27"/>
      <c r="Y215" s="27"/>
      <c r="Z215" s="27"/>
      <c r="AA215" s="27"/>
      <c r="AB215" s="27"/>
      <c r="AC215" s="49">
        <f t="shared" si="265"/>
        <v>0</v>
      </c>
      <c r="AD215" s="51">
        <f t="shared" si="266"/>
        <v>0</v>
      </c>
      <c r="AE215" s="27"/>
      <c r="AF215" s="27"/>
      <c r="AG215" s="27"/>
      <c r="AH215" s="27"/>
      <c r="AI215" s="27"/>
      <c r="AJ215" s="27"/>
      <c r="AK215" s="27"/>
      <c r="AL215" s="27"/>
      <c r="AM215" s="27"/>
      <c r="AN215" s="27"/>
      <c r="AO215" s="27"/>
      <c r="AP215" s="27"/>
      <c r="AQ215" s="49">
        <f t="shared" si="267"/>
        <v>0</v>
      </c>
      <c r="AR215" s="51">
        <f t="shared" si="268"/>
        <v>0</v>
      </c>
      <c r="AS215" s="27"/>
      <c r="AT215" s="27"/>
      <c r="AU215" s="27"/>
      <c r="AV215" s="27"/>
      <c r="AW215" s="27">
        <v>2</v>
      </c>
      <c r="AX215" s="27">
        <v>3</v>
      </c>
      <c r="AY215" s="27">
        <v>3</v>
      </c>
      <c r="AZ215" s="27"/>
      <c r="BA215" s="27"/>
      <c r="BB215" s="27"/>
      <c r="BC215" s="27"/>
      <c r="BD215" s="27"/>
      <c r="BE215" s="49">
        <f t="shared" si="269"/>
        <v>8</v>
      </c>
      <c r="BF215" s="51">
        <f t="shared" si="270"/>
        <v>6400</v>
      </c>
      <c r="BG215" s="217"/>
    </row>
    <row r="216" spans="1:59" x14ac:dyDescent="0.2">
      <c r="A216" s="47" t="s">
        <v>527</v>
      </c>
      <c r="B216" s="7" t="s">
        <v>528</v>
      </c>
      <c r="C216" s="48"/>
      <c r="D216" s="15"/>
      <c r="E216" s="15"/>
      <c r="F216" s="15"/>
      <c r="G216" s="15"/>
      <c r="H216" s="15"/>
      <c r="I216" s="15"/>
      <c r="J216" s="15"/>
      <c r="K216" s="15"/>
      <c r="L216" s="15"/>
      <c r="M216" s="15"/>
      <c r="N216" s="18"/>
      <c r="O216" s="49">
        <f t="shared" si="264"/>
        <v>0</v>
      </c>
      <c r="P216" s="63">
        <f t="shared" si="271"/>
        <v>0</v>
      </c>
      <c r="Q216" s="27"/>
      <c r="R216" s="27"/>
      <c r="S216" s="27"/>
      <c r="T216" s="27"/>
      <c r="U216" s="27"/>
      <c r="V216" s="27"/>
      <c r="W216" s="27"/>
      <c r="X216" s="27"/>
      <c r="Y216" s="27"/>
      <c r="Z216" s="27"/>
      <c r="AA216" s="27"/>
      <c r="AB216" s="27"/>
      <c r="AC216" s="49">
        <f t="shared" si="265"/>
        <v>0</v>
      </c>
      <c r="AD216" s="51">
        <f t="shared" si="266"/>
        <v>0</v>
      </c>
      <c r="AE216" s="27"/>
      <c r="AF216" s="27"/>
      <c r="AG216" s="27"/>
      <c r="AH216" s="27"/>
      <c r="AI216" s="27"/>
      <c r="AJ216" s="27"/>
      <c r="AK216" s="27"/>
      <c r="AL216" s="27"/>
      <c r="AM216" s="27"/>
      <c r="AN216" s="27"/>
      <c r="AO216" s="27"/>
      <c r="AP216" s="27"/>
      <c r="AQ216" s="49">
        <f t="shared" si="267"/>
        <v>0</v>
      </c>
      <c r="AR216" s="51">
        <f t="shared" si="268"/>
        <v>0</v>
      </c>
      <c r="AS216" s="27">
        <v>1</v>
      </c>
      <c r="AT216" s="27">
        <v>1</v>
      </c>
      <c r="AU216" s="27"/>
      <c r="AV216" s="27"/>
      <c r="AW216" s="27"/>
      <c r="AX216" s="27"/>
      <c r="AY216" s="27"/>
      <c r="AZ216" s="27"/>
      <c r="BA216" s="27"/>
      <c r="BB216" s="27"/>
      <c r="BC216" s="27"/>
      <c r="BD216" s="27"/>
      <c r="BE216" s="49">
        <f t="shared" si="269"/>
        <v>2</v>
      </c>
      <c r="BF216" s="51">
        <f t="shared" si="270"/>
        <v>1600</v>
      </c>
      <c r="BG216" s="217"/>
    </row>
    <row r="217" spans="1:59" x14ac:dyDescent="0.2">
      <c r="A217" s="47" t="s">
        <v>489</v>
      </c>
      <c r="B217" s="7" t="s">
        <v>116</v>
      </c>
      <c r="C217" s="48"/>
      <c r="D217" s="15"/>
      <c r="E217" s="15"/>
      <c r="F217" s="15"/>
      <c r="G217" s="15"/>
      <c r="H217" s="15"/>
      <c r="I217" s="15"/>
      <c r="J217" s="15"/>
      <c r="K217" s="15"/>
      <c r="L217" s="15"/>
      <c r="M217" s="15"/>
      <c r="N217" s="18"/>
      <c r="O217" s="49">
        <f t="shared" si="264"/>
        <v>0</v>
      </c>
      <c r="P217" s="63">
        <f t="shared" si="271"/>
        <v>0</v>
      </c>
      <c r="Q217" s="27"/>
      <c r="R217" s="27"/>
      <c r="S217" s="27"/>
      <c r="T217" s="27"/>
      <c r="U217" s="27"/>
      <c r="V217" s="27"/>
      <c r="W217" s="27"/>
      <c r="X217" s="27"/>
      <c r="Y217" s="27"/>
      <c r="Z217" s="27"/>
      <c r="AA217" s="27"/>
      <c r="AB217" s="27"/>
      <c r="AC217" s="49">
        <f t="shared" si="265"/>
        <v>0</v>
      </c>
      <c r="AD217" s="51">
        <f t="shared" si="266"/>
        <v>0</v>
      </c>
      <c r="AE217" s="27"/>
      <c r="AF217" s="27"/>
      <c r="AG217" s="27">
        <v>1</v>
      </c>
      <c r="AH217" s="27"/>
      <c r="AI217" s="27">
        <v>1</v>
      </c>
      <c r="AJ217" s="27"/>
      <c r="AK217" s="27"/>
      <c r="AL217" s="27">
        <v>2</v>
      </c>
      <c r="AM217" s="27"/>
      <c r="AN217" s="27"/>
      <c r="AO217" s="27"/>
      <c r="AP217" s="27"/>
      <c r="AQ217" s="49">
        <f t="shared" si="267"/>
        <v>4</v>
      </c>
      <c r="AR217" s="51">
        <f t="shared" si="268"/>
        <v>3200</v>
      </c>
      <c r="AS217" s="27"/>
      <c r="AT217" s="27"/>
      <c r="AU217" s="27"/>
      <c r="AV217" s="27"/>
      <c r="AW217" s="27"/>
      <c r="AX217" s="27"/>
      <c r="AY217" s="27"/>
      <c r="AZ217" s="27"/>
      <c r="BA217" s="27"/>
      <c r="BB217" s="27"/>
      <c r="BC217" s="27"/>
      <c r="BD217" s="27"/>
      <c r="BE217" s="49">
        <f t="shared" si="269"/>
        <v>0</v>
      </c>
      <c r="BF217" s="51">
        <f t="shared" si="270"/>
        <v>0</v>
      </c>
      <c r="BG217" s="217"/>
    </row>
    <row r="218" spans="1:59" x14ac:dyDescent="0.2">
      <c r="C218" s="56">
        <f>SUM(C212:C217)</f>
        <v>5</v>
      </c>
      <c r="D218" s="56">
        <f t="shared" ref="D218:N218" si="272">SUM(D212:D217)</f>
        <v>2</v>
      </c>
      <c r="E218" s="56">
        <f t="shared" si="272"/>
        <v>2</v>
      </c>
      <c r="F218" s="56">
        <f t="shared" si="272"/>
        <v>2</v>
      </c>
      <c r="G218" s="56">
        <f t="shared" si="272"/>
        <v>3</v>
      </c>
      <c r="H218" s="56">
        <f t="shared" si="272"/>
        <v>1</v>
      </c>
      <c r="I218" s="56">
        <f t="shared" si="272"/>
        <v>2</v>
      </c>
      <c r="J218" s="56">
        <f t="shared" si="272"/>
        <v>2</v>
      </c>
      <c r="K218" s="56">
        <f t="shared" si="272"/>
        <v>2</v>
      </c>
      <c r="L218" s="56">
        <f t="shared" si="272"/>
        <v>6</v>
      </c>
      <c r="M218" s="56">
        <f t="shared" si="272"/>
        <v>2</v>
      </c>
      <c r="N218" s="56">
        <f t="shared" si="272"/>
        <v>0</v>
      </c>
      <c r="O218" s="54">
        <f>SUM(O212:O217)</f>
        <v>29</v>
      </c>
      <c r="P218" s="55">
        <f>SUM(P212:P217)</f>
        <v>23200</v>
      </c>
      <c r="Q218" s="56">
        <f>SUM(Q212:Q217)</f>
        <v>1</v>
      </c>
      <c r="R218" s="56">
        <f t="shared" ref="R218:AB218" si="273">SUM(R212:R217)</f>
        <v>5</v>
      </c>
      <c r="S218" s="56">
        <f t="shared" si="273"/>
        <v>2</v>
      </c>
      <c r="T218" s="56">
        <f t="shared" si="273"/>
        <v>3</v>
      </c>
      <c r="U218" s="56">
        <f t="shared" si="273"/>
        <v>0</v>
      </c>
      <c r="V218" s="56">
        <f t="shared" si="273"/>
        <v>0</v>
      </c>
      <c r="W218" s="56">
        <f t="shared" si="273"/>
        <v>0</v>
      </c>
      <c r="X218" s="56">
        <f t="shared" si="273"/>
        <v>0</v>
      </c>
      <c r="Y218" s="56">
        <f t="shared" si="273"/>
        <v>0</v>
      </c>
      <c r="Z218" s="56">
        <f t="shared" si="273"/>
        <v>0</v>
      </c>
      <c r="AA218" s="56">
        <f t="shared" si="273"/>
        <v>0</v>
      </c>
      <c r="AB218" s="56">
        <f t="shared" si="273"/>
        <v>0</v>
      </c>
      <c r="AC218" s="1">
        <f t="shared" ref="AC218:AH218" si="274">SUM(AC212:AC217)</f>
        <v>11</v>
      </c>
      <c r="AD218" s="3">
        <f t="shared" si="274"/>
        <v>8800</v>
      </c>
      <c r="AE218" s="56">
        <f t="shared" si="274"/>
        <v>1</v>
      </c>
      <c r="AF218" s="56">
        <f t="shared" si="274"/>
        <v>0</v>
      </c>
      <c r="AG218" s="56">
        <f t="shared" si="274"/>
        <v>1</v>
      </c>
      <c r="AH218" s="56">
        <f t="shared" si="274"/>
        <v>2</v>
      </c>
      <c r="AI218" s="56">
        <f t="shared" ref="AI218:AK218" si="275">SUM(AI212:AI217)</f>
        <v>1</v>
      </c>
      <c r="AJ218" s="56">
        <f t="shared" si="275"/>
        <v>1</v>
      </c>
      <c r="AK218" s="56">
        <f t="shared" si="275"/>
        <v>2</v>
      </c>
      <c r="AL218" s="56">
        <f>SUM(AL212:AL217)</f>
        <v>2</v>
      </c>
      <c r="AM218" s="56">
        <f t="shared" ref="AM218" si="276">SUM(AM212:AM217)</f>
        <v>1</v>
      </c>
      <c r="AN218" s="56">
        <f t="shared" ref="AN218" si="277">SUM(AN212:AN217)</f>
        <v>0</v>
      </c>
      <c r="AO218" s="56">
        <f t="shared" ref="AO218" si="278">SUM(AO212:AO217)</f>
        <v>0</v>
      </c>
      <c r="AP218" s="56">
        <f t="shared" ref="AP218" si="279">SUM(AP212:AP217)</f>
        <v>0</v>
      </c>
      <c r="AQ218" s="1">
        <f>SUM(AQ212:AQ217)</f>
        <v>11</v>
      </c>
      <c r="AR218" s="3">
        <f>SUM(AR212:AR217)</f>
        <v>8800</v>
      </c>
      <c r="AS218" s="56">
        <f t="shared" ref="AS218:AY218" si="280">SUM(AS212:AS217)</f>
        <v>1</v>
      </c>
      <c r="AT218" s="56">
        <f t="shared" si="280"/>
        <v>1</v>
      </c>
      <c r="AU218" s="56">
        <f t="shared" si="280"/>
        <v>1</v>
      </c>
      <c r="AV218" s="56">
        <f t="shared" si="280"/>
        <v>1</v>
      </c>
      <c r="AW218" s="56">
        <f t="shared" si="280"/>
        <v>2</v>
      </c>
      <c r="AX218" s="56">
        <f t="shared" si="280"/>
        <v>4</v>
      </c>
      <c r="AY218" s="56">
        <f t="shared" si="280"/>
        <v>4</v>
      </c>
      <c r="AZ218" s="56">
        <f>SUM(AZ212:AZ217)</f>
        <v>0</v>
      </c>
      <c r="BA218" s="56">
        <f t="shared" ref="BA218:BD218" si="281">SUM(BA212:BA217)</f>
        <v>0</v>
      </c>
      <c r="BB218" s="56">
        <f t="shared" si="281"/>
        <v>0</v>
      </c>
      <c r="BC218" s="56">
        <f t="shared" si="281"/>
        <v>0</v>
      </c>
      <c r="BD218" s="56">
        <f t="shared" si="281"/>
        <v>0</v>
      </c>
      <c r="BE218" s="1">
        <f>SUM(BE212:BE217)</f>
        <v>14</v>
      </c>
      <c r="BF218" s="3">
        <f>SUM(BF212:BF217)</f>
        <v>11200</v>
      </c>
      <c r="BG218" s="217">
        <f>SUM(BF218,AR218,AD218,P218)</f>
        <v>52000</v>
      </c>
    </row>
    <row r="219" spans="1:59" x14ac:dyDescent="0.2">
      <c r="A219" s="5" t="s">
        <v>117</v>
      </c>
      <c r="B219" s="2"/>
      <c r="C219" s="58"/>
      <c r="D219" s="29"/>
      <c r="E219" s="29"/>
      <c r="F219" s="29"/>
      <c r="G219" s="29"/>
      <c r="H219" s="29"/>
      <c r="I219" s="29"/>
      <c r="J219" s="43"/>
      <c r="K219" s="43"/>
      <c r="L219" s="43"/>
      <c r="M219" s="43"/>
      <c r="N219" s="43"/>
      <c r="O219" s="44"/>
      <c r="P219" s="67"/>
      <c r="Q219" s="19"/>
      <c r="R219" s="27"/>
      <c r="S219" s="27"/>
      <c r="T219" s="27"/>
      <c r="U219" s="27"/>
      <c r="V219" s="27"/>
      <c r="W219" s="27"/>
      <c r="X219" s="27"/>
      <c r="Y219" s="27"/>
      <c r="Z219" s="27"/>
      <c r="AA219" s="27"/>
      <c r="AB219" s="27"/>
      <c r="AC219" s="27"/>
      <c r="AD219" s="73"/>
      <c r="AE219" s="19"/>
      <c r="AF219" s="27"/>
      <c r="AG219" s="27"/>
      <c r="AH219" s="27"/>
      <c r="AI219" s="27"/>
      <c r="AJ219" s="27"/>
      <c r="AK219" s="27"/>
      <c r="AL219" s="27"/>
      <c r="AM219" s="27"/>
      <c r="AN219" s="27"/>
      <c r="AO219" s="27"/>
      <c r="AP219" s="27"/>
      <c r="AQ219" s="27"/>
      <c r="AR219" s="73"/>
      <c r="AS219" s="19"/>
      <c r="AT219" s="27"/>
      <c r="AU219" s="27"/>
      <c r="AV219" s="27"/>
      <c r="AW219" s="27"/>
      <c r="AX219" s="27"/>
      <c r="AY219" s="27"/>
      <c r="AZ219" s="27"/>
      <c r="BA219" s="27"/>
      <c r="BB219" s="27"/>
      <c r="BC219" s="27"/>
      <c r="BD219" s="27"/>
      <c r="BE219" s="27"/>
      <c r="BF219" s="73"/>
      <c r="BG219" s="217"/>
    </row>
    <row r="220" spans="1:59" x14ac:dyDescent="0.2">
      <c r="A220" s="89" t="s">
        <v>166</v>
      </c>
      <c r="B220" s="26" t="s">
        <v>167</v>
      </c>
      <c r="C220" s="48"/>
      <c r="D220" s="14"/>
      <c r="E220" s="14"/>
      <c r="F220" s="14"/>
      <c r="G220" s="14"/>
      <c r="H220" s="14"/>
      <c r="I220" s="14">
        <v>1</v>
      </c>
      <c r="J220" s="27"/>
      <c r="K220" s="27"/>
      <c r="L220" s="14"/>
      <c r="M220" s="14"/>
      <c r="N220" s="27"/>
      <c r="O220" s="49">
        <f>SUM(C220:N220)</f>
        <v>1</v>
      </c>
      <c r="P220" s="52">
        <f t="shared" ref="P220:P252" si="282">SUM(O220)*800</f>
        <v>800</v>
      </c>
      <c r="Q220" s="33"/>
      <c r="R220" s="31"/>
      <c r="S220" s="31"/>
      <c r="T220" s="31"/>
      <c r="U220" s="31"/>
      <c r="V220" s="31"/>
      <c r="W220" s="31"/>
      <c r="X220" s="31"/>
      <c r="Y220" s="31"/>
      <c r="Z220" s="31"/>
      <c r="AA220" s="31"/>
      <c r="AB220" s="31"/>
      <c r="AC220" s="69">
        <f t="shared" ref="AC220:AC227" si="283">SUM(Q220:AB220)</f>
        <v>0</v>
      </c>
      <c r="AD220" s="70">
        <f t="shared" ref="AD220:AD227" si="284">SUM(AC220)*800</f>
        <v>0</v>
      </c>
      <c r="AE220" s="33"/>
      <c r="AF220" s="31"/>
      <c r="AG220" s="31"/>
      <c r="AH220" s="31"/>
      <c r="AI220" s="31"/>
      <c r="AJ220" s="31"/>
      <c r="AK220" s="31"/>
      <c r="AL220" s="31"/>
      <c r="AM220" s="31"/>
      <c r="AN220" s="31"/>
      <c r="AO220" s="31"/>
      <c r="AP220" s="31"/>
      <c r="AQ220" s="69">
        <f t="shared" ref="AQ220:AQ227" si="285">SUM(AE220:AP220)</f>
        <v>0</v>
      </c>
      <c r="AR220" s="70">
        <f t="shared" ref="AR220:AR227" si="286">SUM(AQ220)*800</f>
        <v>0</v>
      </c>
      <c r="AS220" s="33"/>
      <c r="AT220" s="31"/>
      <c r="AU220" s="31"/>
      <c r="AV220" s="31"/>
      <c r="AW220" s="31"/>
      <c r="AX220" s="31"/>
      <c r="AY220" s="31"/>
      <c r="AZ220" s="31"/>
      <c r="BA220" s="31"/>
      <c r="BB220" s="31"/>
      <c r="BC220" s="31"/>
      <c r="BD220" s="31"/>
      <c r="BE220" s="69">
        <f t="shared" ref="BE220:BE227" si="287">SUM(AS220:BD220)</f>
        <v>0</v>
      </c>
      <c r="BF220" s="70">
        <f t="shared" ref="BF220:BF227" si="288">SUM(BE220)*800</f>
        <v>0</v>
      </c>
      <c r="BG220" s="217"/>
    </row>
    <row r="221" spans="1:59" x14ac:dyDescent="0.2">
      <c r="A221" s="47" t="s">
        <v>118</v>
      </c>
      <c r="B221" s="7" t="s">
        <v>119</v>
      </c>
      <c r="C221" s="48">
        <v>1</v>
      </c>
      <c r="D221" s="15">
        <v>12</v>
      </c>
      <c r="E221" s="15">
        <v>7</v>
      </c>
      <c r="F221" s="15">
        <v>4</v>
      </c>
      <c r="G221" s="15">
        <v>0</v>
      </c>
      <c r="H221" s="15">
        <v>1</v>
      </c>
      <c r="I221" s="15">
        <v>4</v>
      </c>
      <c r="J221" s="15">
        <v>1</v>
      </c>
      <c r="K221" s="15">
        <v>1</v>
      </c>
      <c r="L221" s="15">
        <v>4</v>
      </c>
      <c r="M221" s="15">
        <v>1</v>
      </c>
      <c r="N221" s="18">
        <v>1</v>
      </c>
      <c r="O221" s="49">
        <f t="shared" ref="O221:O227" si="289">SUM(C221:N221)</f>
        <v>37</v>
      </c>
      <c r="P221" s="52">
        <f t="shared" si="282"/>
        <v>29600</v>
      </c>
      <c r="Q221" s="19"/>
      <c r="R221" s="27"/>
      <c r="S221" s="27">
        <v>4</v>
      </c>
      <c r="T221" s="27">
        <v>1</v>
      </c>
      <c r="U221" s="27">
        <v>2</v>
      </c>
      <c r="V221" s="27"/>
      <c r="W221" s="27"/>
      <c r="X221" s="27">
        <v>1</v>
      </c>
      <c r="Y221" s="27">
        <v>1</v>
      </c>
      <c r="Z221" s="27">
        <v>2</v>
      </c>
      <c r="AA221" s="27"/>
      <c r="AB221" s="27"/>
      <c r="AC221" s="49">
        <f t="shared" si="283"/>
        <v>11</v>
      </c>
      <c r="AD221" s="51">
        <f t="shared" si="284"/>
        <v>8800</v>
      </c>
      <c r="AE221" s="19"/>
      <c r="AF221" s="27"/>
      <c r="AG221" s="27"/>
      <c r="AH221" s="27"/>
      <c r="AI221" s="27"/>
      <c r="AJ221" s="27"/>
      <c r="AK221" s="27"/>
      <c r="AL221" s="27"/>
      <c r="AM221" s="27"/>
      <c r="AN221" s="27"/>
      <c r="AO221" s="27"/>
      <c r="AP221" s="27"/>
      <c r="AQ221" s="49">
        <f t="shared" si="285"/>
        <v>0</v>
      </c>
      <c r="AR221" s="51">
        <f t="shared" si="286"/>
        <v>0</v>
      </c>
      <c r="AS221" s="19"/>
      <c r="AT221" s="27"/>
      <c r="AU221" s="27"/>
      <c r="AV221" s="27"/>
      <c r="AW221" s="27"/>
      <c r="AX221" s="27"/>
      <c r="AY221" s="27"/>
      <c r="AZ221" s="27"/>
      <c r="BA221" s="27"/>
      <c r="BB221" s="27"/>
      <c r="BC221" s="27"/>
      <c r="BD221" s="27"/>
      <c r="BE221" s="49">
        <f t="shared" si="287"/>
        <v>0</v>
      </c>
      <c r="BF221" s="51">
        <f t="shared" si="288"/>
        <v>0</v>
      </c>
      <c r="BG221" s="217"/>
    </row>
    <row r="222" spans="1:59" x14ac:dyDescent="0.2">
      <c r="A222" s="47" t="s">
        <v>235</v>
      </c>
      <c r="B222" s="61" t="s">
        <v>261</v>
      </c>
      <c r="C222" s="48"/>
      <c r="D222" s="15"/>
      <c r="E222" s="15"/>
      <c r="F222" s="15"/>
      <c r="G222" s="15"/>
      <c r="H222" s="15"/>
      <c r="I222" s="15"/>
      <c r="J222" s="15"/>
      <c r="K222" s="15"/>
      <c r="L222" s="15">
        <v>10</v>
      </c>
      <c r="M222" s="15">
        <v>6</v>
      </c>
      <c r="N222" s="18">
        <v>8</v>
      </c>
      <c r="O222" s="49">
        <f t="shared" si="289"/>
        <v>24</v>
      </c>
      <c r="P222" s="52">
        <f t="shared" si="282"/>
        <v>19200</v>
      </c>
      <c r="Q222" s="19">
        <v>6</v>
      </c>
      <c r="R222" s="27">
        <v>10</v>
      </c>
      <c r="S222" s="27">
        <v>7</v>
      </c>
      <c r="T222" s="27">
        <v>10</v>
      </c>
      <c r="U222" s="27">
        <v>10</v>
      </c>
      <c r="V222" s="27">
        <v>4</v>
      </c>
      <c r="W222" s="27">
        <v>4</v>
      </c>
      <c r="X222" s="27">
        <v>8</v>
      </c>
      <c r="Y222" s="27">
        <v>10</v>
      </c>
      <c r="Z222" s="27">
        <v>12</v>
      </c>
      <c r="AA222" s="57" t="s">
        <v>365</v>
      </c>
      <c r="AB222" s="27"/>
      <c r="AC222" s="49">
        <f t="shared" si="283"/>
        <v>81</v>
      </c>
      <c r="AD222" s="51">
        <f t="shared" si="284"/>
        <v>64800</v>
      </c>
      <c r="AE222" s="19"/>
      <c r="AF222" s="27"/>
      <c r="AG222" s="27"/>
      <c r="AH222" s="27"/>
      <c r="AI222" s="27"/>
      <c r="AJ222" s="27"/>
      <c r="AK222" s="27"/>
      <c r="AL222" s="27"/>
      <c r="AM222" s="27"/>
      <c r="AN222" s="27"/>
      <c r="AO222" s="57"/>
      <c r="AP222" s="27"/>
      <c r="AQ222" s="49">
        <f t="shared" si="285"/>
        <v>0</v>
      </c>
      <c r="AR222" s="51">
        <f t="shared" si="286"/>
        <v>0</v>
      </c>
      <c r="AS222" s="19"/>
      <c r="AT222" s="27"/>
      <c r="AU222" s="27"/>
      <c r="AV222" s="27"/>
      <c r="AW222" s="27"/>
      <c r="AX222" s="27"/>
      <c r="AY222" s="27"/>
      <c r="AZ222" s="27"/>
      <c r="BA222" s="27"/>
      <c r="BB222" s="27"/>
      <c r="BC222" s="57"/>
      <c r="BD222" s="27"/>
      <c r="BE222" s="49">
        <f t="shared" si="287"/>
        <v>0</v>
      </c>
      <c r="BF222" s="51">
        <f t="shared" si="288"/>
        <v>0</v>
      </c>
      <c r="BG222" s="217"/>
    </row>
    <row r="223" spans="1:59" x14ac:dyDescent="0.2">
      <c r="A223" s="66" t="s">
        <v>335</v>
      </c>
      <c r="B223" s="7" t="s">
        <v>236</v>
      </c>
      <c r="C223" s="48"/>
      <c r="D223" s="15"/>
      <c r="E223" s="15"/>
      <c r="F223" s="15"/>
      <c r="G223" s="15"/>
      <c r="H223" s="15"/>
      <c r="I223" s="15"/>
      <c r="J223" s="15"/>
      <c r="K223" s="15"/>
      <c r="L223" s="15"/>
      <c r="M223" s="15"/>
      <c r="N223" s="18"/>
      <c r="O223" s="49">
        <f t="shared" si="289"/>
        <v>0</v>
      </c>
      <c r="P223" s="52">
        <f t="shared" si="282"/>
        <v>0</v>
      </c>
      <c r="Q223" s="19"/>
      <c r="R223" s="27"/>
      <c r="S223" s="27"/>
      <c r="T223" s="27"/>
      <c r="U223" s="27"/>
      <c r="V223" s="27"/>
      <c r="W223" s="27"/>
      <c r="X223" s="57">
        <v>6</v>
      </c>
      <c r="Y223" s="57">
        <v>3</v>
      </c>
      <c r="Z223" s="57">
        <v>1</v>
      </c>
      <c r="AA223" s="57">
        <v>1</v>
      </c>
      <c r="AB223" s="57">
        <v>1</v>
      </c>
      <c r="AC223" s="49">
        <f t="shared" si="283"/>
        <v>12</v>
      </c>
      <c r="AD223" s="51">
        <f t="shared" si="284"/>
        <v>9600</v>
      </c>
      <c r="AE223" s="19">
        <v>1</v>
      </c>
      <c r="AF223" s="27">
        <v>2</v>
      </c>
      <c r="AG223" s="27">
        <v>1</v>
      </c>
      <c r="AH223" s="57">
        <v>4</v>
      </c>
      <c r="AI223" s="27"/>
      <c r="AJ223" s="27">
        <v>1</v>
      </c>
      <c r="AK223" s="27"/>
      <c r="AL223" s="57">
        <v>3</v>
      </c>
      <c r="AM223" s="57">
        <v>3</v>
      </c>
      <c r="AN223" s="57">
        <v>1</v>
      </c>
      <c r="AO223" s="57"/>
      <c r="AP223" s="57"/>
      <c r="AQ223" s="49">
        <f t="shared" si="285"/>
        <v>16</v>
      </c>
      <c r="AR223" s="51">
        <f t="shared" si="286"/>
        <v>12800</v>
      </c>
      <c r="AS223" s="19">
        <v>4</v>
      </c>
      <c r="AT223" s="27">
        <v>5</v>
      </c>
      <c r="AU223" s="27">
        <v>4</v>
      </c>
      <c r="AV223" s="57"/>
      <c r="AW223" s="27"/>
      <c r="AX223" s="27">
        <v>1</v>
      </c>
      <c r="AY223" s="27">
        <v>1</v>
      </c>
      <c r="AZ223" s="57"/>
      <c r="BA223" s="57"/>
      <c r="BB223" s="57"/>
      <c r="BC223" s="57"/>
      <c r="BD223" s="57"/>
      <c r="BE223" s="49">
        <f t="shared" si="287"/>
        <v>15</v>
      </c>
      <c r="BF223" s="51">
        <f t="shared" si="288"/>
        <v>12000</v>
      </c>
      <c r="BG223" s="217"/>
    </row>
    <row r="224" spans="1:59" x14ac:dyDescent="0.2">
      <c r="A224" s="83" t="s">
        <v>368</v>
      </c>
      <c r="B224" s="61" t="s">
        <v>369</v>
      </c>
      <c r="C224" s="48"/>
      <c r="D224" s="15"/>
      <c r="E224" s="15"/>
      <c r="F224" s="15"/>
      <c r="G224" s="15"/>
      <c r="H224" s="15"/>
      <c r="I224" s="15"/>
      <c r="J224" s="15"/>
      <c r="K224" s="15"/>
      <c r="L224" s="15"/>
      <c r="M224" s="15"/>
      <c r="N224" s="18"/>
      <c r="O224" s="49">
        <f t="shared" si="289"/>
        <v>0</v>
      </c>
      <c r="P224" s="52">
        <f t="shared" si="282"/>
        <v>0</v>
      </c>
      <c r="Q224" s="19"/>
      <c r="R224" s="27"/>
      <c r="S224" s="27"/>
      <c r="T224" s="27"/>
      <c r="U224" s="27"/>
      <c r="V224" s="27"/>
      <c r="W224" s="27"/>
      <c r="X224" s="57"/>
      <c r="Y224" s="57"/>
      <c r="Z224" s="57"/>
      <c r="AA224" s="57">
        <v>6</v>
      </c>
      <c r="AB224" s="27">
        <v>9</v>
      </c>
      <c r="AC224" s="49">
        <f t="shared" si="283"/>
        <v>15</v>
      </c>
      <c r="AD224" s="51">
        <f t="shared" si="284"/>
        <v>12000</v>
      </c>
      <c r="AE224" s="19">
        <v>6</v>
      </c>
      <c r="AF224" s="27">
        <v>10</v>
      </c>
      <c r="AG224" s="27">
        <v>9</v>
      </c>
      <c r="AH224" s="57">
        <v>11</v>
      </c>
      <c r="AI224" s="57">
        <v>6</v>
      </c>
      <c r="AJ224" s="57">
        <v>6</v>
      </c>
      <c r="AK224" s="57">
        <v>6</v>
      </c>
      <c r="AL224" s="57">
        <v>6</v>
      </c>
      <c r="AM224" s="57">
        <v>6</v>
      </c>
      <c r="AN224" s="57">
        <v>5</v>
      </c>
      <c r="AO224" s="57">
        <v>8</v>
      </c>
      <c r="AP224" s="57">
        <v>5</v>
      </c>
      <c r="AQ224" s="62">
        <f t="shared" si="285"/>
        <v>84</v>
      </c>
      <c r="AR224" s="51">
        <f t="shared" si="286"/>
        <v>67200</v>
      </c>
      <c r="AS224" s="19">
        <v>7</v>
      </c>
      <c r="AT224" s="27">
        <v>10</v>
      </c>
      <c r="AU224" s="27">
        <v>7</v>
      </c>
      <c r="AV224" s="25">
        <v>7</v>
      </c>
      <c r="AW224" s="25">
        <v>5</v>
      </c>
      <c r="AX224" s="25">
        <v>4</v>
      </c>
      <c r="AY224" s="57">
        <v>7</v>
      </c>
      <c r="AZ224" s="57"/>
      <c r="BA224" s="57"/>
      <c r="BB224" s="57"/>
      <c r="BC224" s="57"/>
      <c r="BD224" s="57"/>
      <c r="BE224" s="147">
        <f t="shared" si="287"/>
        <v>47</v>
      </c>
      <c r="BF224" s="51">
        <f t="shared" si="288"/>
        <v>37600</v>
      </c>
      <c r="BG224" s="217"/>
    </row>
    <row r="225" spans="1:59" x14ac:dyDescent="0.2">
      <c r="A225" s="66" t="s">
        <v>558</v>
      </c>
      <c r="B225" s="61" t="s">
        <v>571</v>
      </c>
      <c r="C225" s="48"/>
      <c r="D225" s="15"/>
      <c r="E225" s="15"/>
      <c r="F225" s="15"/>
      <c r="G225" s="15"/>
      <c r="H225" s="15"/>
      <c r="I225" s="15"/>
      <c r="J225" s="15"/>
      <c r="K225" s="15"/>
      <c r="L225" s="15"/>
      <c r="M225" s="15"/>
      <c r="N225" s="18"/>
      <c r="O225" s="49">
        <f t="shared" si="289"/>
        <v>0</v>
      </c>
      <c r="P225" s="52">
        <f t="shared" si="282"/>
        <v>0</v>
      </c>
      <c r="Q225" s="19"/>
      <c r="R225" s="27"/>
      <c r="S225" s="27"/>
      <c r="T225" s="27"/>
      <c r="U225" s="27"/>
      <c r="V225" s="27"/>
      <c r="W225" s="27"/>
      <c r="X225" s="57"/>
      <c r="Y225" s="57"/>
      <c r="Z225" s="57"/>
      <c r="AA225" s="57"/>
      <c r="AB225" s="27"/>
      <c r="AC225" s="49">
        <f t="shared" si="283"/>
        <v>0</v>
      </c>
      <c r="AD225" s="51">
        <f t="shared" si="284"/>
        <v>0</v>
      </c>
      <c r="AE225" s="19"/>
      <c r="AF225" s="27"/>
      <c r="AG225" s="27"/>
      <c r="AH225" s="57"/>
      <c r="AI225" s="57"/>
      <c r="AJ225" s="57"/>
      <c r="AK225" s="57"/>
      <c r="AL225" s="57"/>
      <c r="AM225" s="57"/>
      <c r="AN225" s="57"/>
      <c r="AO225" s="57"/>
      <c r="AP225" s="57"/>
      <c r="AQ225" s="147">
        <f t="shared" si="285"/>
        <v>0</v>
      </c>
      <c r="AR225" s="51">
        <f t="shared" si="286"/>
        <v>0</v>
      </c>
      <c r="AS225" s="19"/>
      <c r="AT225" s="57">
        <v>12</v>
      </c>
      <c r="AU225" s="57">
        <v>8</v>
      </c>
      <c r="AV225" s="57">
        <v>8</v>
      </c>
      <c r="AW225" s="57">
        <v>11</v>
      </c>
      <c r="AX225" s="57">
        <v>8</v>
      </c>
      <c r="AY225" s="57">
        <v>10</v>
      </c>
      <c r="AZ225" s="57"/>
      <c r="BA225" s="57"/>
      <c r="BB225" s="57"/>
      <c r="BC225" s="57"/>
      <c r="BD225" s="57"/>
      <c r="BE225" s="147">
        <f t="shared" si="287"/>
        <v>57</v>
      </c>
      <c r="BF225" s="51">
        <f t="shared" si="288"/>
        <v>45600</v>
      </c>
      <c r="BG225" s="217"/>
    </row>
    <row r="226" spans="1:59" x14ac:dyDescent="0.2">
      <c r="A226" s="66" t="s">
        <v>614</v>
      </c>
      <c r="B226" s="61" t="s">
        <v>615</v>
      </c>
      <c r="C226" s="48"/>
      <c r="D226" s="15"/>
      <c r="E226" s="15"/>
      <c r="F226" s="15"/>
      <c r="G226" s="15"/>
      <c r="H226" s="15"/>
      <c r="I226" s="15"/>
      <c r="J226" s="15"/>
      <c r="K226" s="15"/>
      <c r="L226" s="15"/>
      <c r="M226" s="15"/>
      <c r="N226" s="18"/>
      <c r="O226" s="49">
        <f t="shared" si="289"/>
        <v>0</v>
      </c>
      <c r="P226" s="52">
        <f t="shared" si="282"/>
        <v>0</v>
      </c>
      <c r="Q226" s="19"/>
      <c r="R226" s="27"/>
      <c r="S226" s="27"/>
      <c r="T226" s="27"/>
      <c r="U226" s="27"/>
      <c r="V226" s="27"/>
      <c r="W226" s="27"/>
      <c r="X226" s="57"/>
      <c r="Y226" s="57"/>
      <c r="Z226" s="57"/>
      <c r="AA226" s="57"/>
      <c r="AB226" s="27"/>
      <c r="AC226" s="49">
        <f t="shared" si="283"/>
        <v>0</v>
      </c>
      <c r="AD226" s="51">
        <f t="shared" si="284"/>
        <v>0</v>
      </c>
      <c r="AE226" s="19"/>
      <c r="AF226" s="27"/>
      <c r="AG226" s="27"/>
      <c r="AH226" s="57"/>
      <c r="AI226" s="57"/>
      <c r="AJ226" s="57"/>
      <c r="AK226" s="57"/>
      <c r="AL226" s="57"/>
      <c r="AM226" s="57"/>
      <c r="AN226" s="57"/>
      <c r="AO226" s="57"/>
      <c r="AP226" s="57"/>
      <c r="AQ226" s="147">
        <f t="shared" si="285"/>
        <v>0</v>
      </c>
      <c r="AR226" s="51">
        <f t="shared" si="286"/>
        <v>0</v>
      </c>
      <c r="AS226" s="19"/>
      <c r="AT226" s="57"/>
      <c r="AU226" s="57"/>
      <c r="AV226" s="57"/>
      <c r="AW226" s="57"/>
      <c r="AX226" s="57">
        <v>4</v>
      </c>
      <c r="AY226" s="57">
        <v>2</v>
      </c>
      <c r="AZ226" s="57"/>
      <c r="BA226" s="57"/>
      <c r="BB226" s="57"/>
      <c r="BC226" s="57"/>
      <c r="BD226" s="57"/>
      <c r="BE226" s="147">
        <f t="shared" si="287"/>
        <v>6</v>
      </c>
      <c r="BF226" s="51">
        <f t="shared" si="288"/>
        <v>4800</v>
      </c>
      <c r="BG226" s="217"/>
    </row>
    <row r="227" spans="1:59" x14ac:dyDescent="0.2">
      <c r="A227" s="83" t="s">
        <v>410</v>
      </c>
      <c r="B227" s="154" t="s">
        <v>411</v>
      </c>
      <c r="C227" s="48"/>
      <c r="D227" s="15"/>
      <c r="E227" s="15"/>
      <c r="F227" s="15"/>
      <c r="G227" s="15"/>
      <c r="H227" s="15"/>
      <c r="I227" s="15"/>
      <c r="J227" s="15"/>
      <c r="K227" s="15"/>
      <c r="L227" s="15"/>
      <c r="M227" s="15"/>
      <c r="N227" s="18"/>
      <c r="O227" s="49">
        <f t="shared" si="289"/>
        <v>0</v>
      </c>
      <c r="P227" s="52">
        <f t="shared" si="282"/>
        <v>0</v>
      </c>
      <c r="Q227" s="19"/>
      <c r="R227" s="27"/>
      <c r="S227" s="27"/>
      <c r="T227" s="27"/>
      <c r="U227" s="27"/>
      <c r="V227" s="27"/>
      <c r="W227" s="27"/>
      <c r="X227" s="57"/>
      <c r="Y227" s="57"/>
      <c r="Z227" s="57"/>
      <c r="AA227" s="25">
        <v>1</v>
      </c>
      <c r="AB227" s="27"/>
      <c r="AC227" s="49">
        <f t="shared" si="283"/>
        <v>1</v>
      </c>
      <c r="AD227" s="51">
        <f t="shared" si="284"/>
        <v>800</v>
      </c>
      <c r="AE227" s="19"/>
      <c r="AF227" s="27">
        <v>1</v>
      </c>
      <c r="AG227" s="27"/>
      <c r="AH227" s="27"/>
      <c r="AI227" s="27"/>
      <c r="AJ227" s="57">
        <v>1</v>
      </c>
      <c r="AK227" s="27"/>
      <c r="AL227" s="57"/>
      <c r="AM227" s="57">
        <v>1</v>
      </c>
      <c r="AN227" s="57">
        <v>3</v>
      </c>
      <c r="AO227" s="57"/>
      <c r="AP227" s="27"/>
      <c r="AQ227" s="49">
        <f t="shared" si="285"/>
        <v>6</v>
      </c>
      <c r="AR227" s="51">
        <f t="shared" si="286"/>
        <v>4800</v>
      </c>
      <c r="AS227" s="19"/>
      <c r="AT227" s="27"/>
      <c r="AU227" s="57">
        <v>2</v>
      </c>
      <c r="AV227" s="57">
        <v>1</v>
      </c>
      <c r="AW227" s="27"/>
      <c r="AX227" s="57"/>
      <c r="AY227" s="57">
        <v>1</v>
      </c>
      <c r="AZ227" s="57"/>
      <c r="BA227" s="57"/>
      <c r="BB227" s="57"/>
      <c r="BC227" s="57"/>
      <c r="BD227" s="27"/>
      <c r="BE227" s="49">
        <f t="shared" si="287"/>
        <v>4</v>
      </c>
      <c r="BF227" s="51">
        <f t="shared" si="288"/>
        <v>3200</v>
      </c>
      <c r="BG227" s="217"/>
    </row>
    <row r="228" spans="1:59" x14ac:dyDescent="0.2">
      <c r="A228" s="7" t="s">
        <v>265</v>
      </c>
      <c r="C228" s="53">
        <f t="shared" ref="C228:AH228" si="290">SUM(C220:C227)</f>
        <v>1</v>
      </c>
      <c r="D228" s="53">
        <f t="shared" si="290"/>
        <v>12</v>
      </c>
      <c r="E228" s="53">
        <f t="shared" si="290"/>
        <v>7</v>
      </c>
      <c r="F228" s="53">
        <f t="shared" si="290"/>
        <v>4</v>
      </c>
      <c r="G228" s="53">
        <f t="shared" si="290"/>
        <v>0</v>
      </c>
      <c r="H228" s="53">
        <f t="shared" si="290"/>
        <v>1</v>
      </c>
      <c r="I228" s="53">
        <f t="shared" si="290"/>
        <v>5</v>
      </c>
      <c r="J228" s="53">
        <f t="shared" si="290"/>
        <v>1</v>
      </c>
      <c r="K228" s="53">
        <f t="shared" si="290"/>
        <v>1</v>
      </c>
      <c r="L228" s="53">
        <f t="shared" si="290"/>
        <v>14</v>
      </c>
      <c r="M228" s="53">
        <f t="shared" si="290"/>
        <v>7</v>
      </c>
      <c r="N228" s="53">
        <f t="shared" si="290"/>
        <v>9</v>
      </c>
      <c r="O228" s="54">
        <f t="shared" si="290"/>
        <v>62</v>
      </c>
      <c r="P228" s="55">
        <f t="shared" si="290"/>
        <v>49600</v>
      </c>
      <c r="Q228" s="56">
        <f t="shared" si="290"/>
        <v>6</v>
      </c>
      <c r="R228" s="56">
        <f t="shared" si="290"/>
        <v>10</v>
      </c>
      <c r="S228" s="56">
        <f t="shared" si="290"/>
        <v>11</v>
      </c>
      <c r="T228" s="56">
        <f t="shared" si="290"/>
        <v>11</v>
      </c>
      <c r="U228" s="56">
        <f t="shared" si="290"/>
        <v>12</v>
      </c>
      <c r="V228" s="56">
        <f t="shared" si="290"/>
        <v>4</v>
      </c>
      <c r="W228" s="56">
        <f t="shared" si="290"/>
        <v>4</v>
      </c>
      <c r="X228" s="56">
        <f t="shared" si="290"/>
        <v>15</v>
      </c>
      <c r="Y228" s="56">
        <f t="shared" si="290"/>
        <v>14</v>
      </c>
      <c r="Z228" s="56">
        <f t="shared" si="290"/>
        <v>15</v>
      </c>
      <c r="AA228" s="56">
        <f t="shared" si="290"/>
        <v>8</v>
      </c>
      <c r="AB228" s="56">
        <f t="shared" si="290"/>
        <v>10</v>
      </c>
      <c r="AC228" s="1">
        <f t="shared" si="290"/>
        <v>120</v>
      </c>
      <c r="AD228" s="3">
        <f t="shared" si="290"/>
        <v>96000</v>
      </c>
      <c r="AE228" s="56">
        <f t="shared" si="290"/>
        <v>7</v>
      </c>
      <c r="AF228" s="56">
        <f t="shared" si="290"/>
        <v>13</v>
      </c>
      <c r="AG228" s="56">
        <f t="shared" si="290"/>
        <v>10</v>
      </c>
      <c r="AH228" s="56">
        <f t="shared" si="290"/>
        <v>15</v>
      </c>
      <c r="AI228" s="56">
        <f t="shared" ref="AI228:BF228" si="291">SUM(AI220:AI227)</f>
        <v>6</v>
      </c>
      <c r="AJ228" s="56">
        <f t="shared" si="291"/>
        <v>8</v>
      </c>
      <c r="AK228" s="56">
        <f t="shared" si="291"/>
        <v>6</v>
      </c>
      <c r="AL228" s="56">
        <f t="shared" si="291"/>
        <v>9</v>
      </c>
      <c r="AM228" s="56">
        <f t="shared" si="291"/>
        <v>10</v>
      </c>
      <c r="AN228" s="56">
        <f t="shared" si="291"/>
        <v>9</v>
      </c>
      <c r="AO228" s="56">
        <f t="shared" si="291"/>
        <v>8</v>
      </c>
      <c r="AP228" s="56">
        <f t="shared" si="291"/>
        <v>5</v>
      </c>
      <c r="AQ228" s="1">
        <f t="shared" si="291"/>
        <v>106</v>
      </c>
      <c r="AR228" s="3">
        <f t="shared" si="291"/>
        <v>84800</v>
      </c>
      <c r="AS228" s="56">
        <f t="shared" si="291"/>
        <v>11</v>
      </c>
      <c r="AT228" s="56">
        <f t="shared" si="291"/>
        <v>27</v>
      </c>
      <c r="AU228" s="56">
        <f t="shared" si="291"/>
        <v>21</v>
      </c>
      <c r="AV228" s="56">
        <f t="shared" si="291"/>
        <v>16</v>
      </c>
      <c r="AW228" s="56">
        <f t="shared" si="291"/>
        <v>16</v>
      </c>
      <c r="AX228" s="56">
        <f t="shared" si="291"/>
        <v>17</v>
      </c>
      <c r="AY228" s="56">
        <f t="shared" si="291"/>
        <v>21</v>
      </c>
      <c r="AZ228" s="56">
        <f t="shared" si="291"/>
        <v>0</v>
      </c>
      <c r="BA228" s="56">
        <f t="shared" si="291"/>
        <v>0</v>
      </c>
      <c r="BB228" s="56">
        <f t="shared" si="291"/>
        <v>0</v>
      </c>
      <c r="BC228" s="56">
        <f t="shared" si="291"/>
        <v>0</v>
      </c>
      <c r="BD228" s="56">
        <f t="shared" si="291"/>
        <v>0</v>
      </c>
      <c r="BE228" s="1">
        <f t="shared" si="291"/>
        <v>129</v>
      </c>
      <c r="BF228" s="3">
        <f t="shared" si="291"/>
        <v>103200</v>
      </c>
      <c r="BG228" s="217">
        <f>SUM(BF228,AR228,AD228,P228)</f>
        <v>333600</v>
      </c>
    </row>
    <row r="229" spans="1:59" x14ac:dyDescent="0.2">
      <c r="A229" s="5" t="s">
        <v>120</v>
      </c>
      <c r="B229" s="2"/>
      <c r="C229" s="58"/>
      <c r="D229" s="29"/>
      <c r="E229" s="29"/>
      <c r="F229" s="29"/>
      <c r="G229" s="29"/>
      <c r="H229" s="29"/>
      <c r="I229" s="29"/>
      <c r="J229" s="43"/>
      <c r="K229" s="43"/>
      <c r="L229" s="43"/>
      <c r="M229" s="43"/>
      <c r="N229" s="43"/>
      <c r="O229" s="44"/>
      <c r="P229" s="67"/>
      <c r="Q229" s="19"/>
      <c r="R229" s="27"/>
      <c r="S229" s="27"/>
      <c r="T229" s="27"/>
      <c r="U229" s="27"/>
      <c r="V229" s="27"/>
      <c r="W229" s="27"/>
      <c r="X229" s="27"/>
      <c r="Y229" s="27"/>
      <c r="Z229" s="27"/>
      <c r="AA229" s="27"/>
      <c r="AB229" s="27"/>
      <c r="AC229" s="27"/>
      <c r="AD229" s="46"/>
      <c r="AE229" s="19"/>
      <c r="AF229" s="27"/>
      <c r="AG229" s="27"/>
      <c r="AH229" s="27"/>
      <c r="AI229" s="27"/>
      <c r="AJ229" s="27"/>
      <c r="AK229" s="27"/>
      <c r="AL229" s="27"/>
      <c r="AM229" s="27"/>
      <c r="AN229" s="27"/>
      <c r="AO229" s="27"/>
      <c r="AP229" s="27"/>
      <c r="AQ229" s="27"/>
      <c r="AR229" s="46"/>
      <c r="AS229" s="19"/>
      <c r="AT229" s="27"/>
      <c r="AU229" s="27"/>
      <c r="AV229" s="27"/>
      <c r="AW229" s="27"/>
      <c r="AX229" s="27"/>
      <c r="AY229" s="27"/>
      <c r="AZ229" s="27"/>
      <c r="BA229" s="27"/>
      <c r="BB229" s="27"/>
      <c r="BC229" s="27"/>
      <c r="BD229" s="27"/>
      <c r="BE229" s="27"/>
      <c r="BF229" s="46"/>
      <c r="BG229" s="217"/>
    </row>
    <row r="230" spans="1:59" x14ac:dyDescent="0.2">
      <c r="A230" s="47" t="s">
        <v>121</v>
      </c>
      <c r="B230" s="7" t="s">
        <v>162</v>
      </c>
      <c r="C230" s="48"/>
      <c r="D230" s="15">
        <v>1</v>
      </c>
      <c r="E230" s="16" t="s">
        <v>146</v>
      </c>
      <c r="F230" s="15"/>
      <c r="G230" s="15"/>
      <c r="H230" s="15"/>
      <c r="I230" s="15"/>
      <c r="J230" s="18"/>
      <c r="K230" s="18"/>
      <c r="L230" s="15"/>
      <c r="M230" s="15"/>
      <c r="N230" s="18"/>
      <c r="O230" s="49">
        <f>SUM(C230:N230)</f>
        <v>1</v>
      </c>
      <c r="P230" s="52">
        <f t="shared" si="282"/>
        <v>800</v>
      </c>
      <c r="Q230" s="33"/>
      <c r="R230" s="31"/>
      <c r="S230" s="31"/>
      <c r="T230" s="31"/>
      <c r="U230" s="31"/>
      <c r="V230" s="31"/>
      <c r="W230" s="31"/>
      <c r="X230" s="31"/>
      <c r="Y230" s="31"/>
      <c r="Z230" s="31"/>
      <c r="AA230" s="31"/>
      <c r="AB230" s="31"/>
      <c r="AC230" s="69">
        <f t="shared" ref="AC230:AC238" si="292">SUM(Q230:AB230)</f>
        <v>0</v>
      </c>
      <c r="AD230" s="70">
        <f t="shared" ref="AD230:AD238" si="293">SUM(AC230)*800</f>
        <v>0</v>
      </c>
      <c r="AE230" s="33"/>
      <c r="AF230" s="31"/>
      <c r="AG230" s="31"/>
      <c r="AH230" s="31"/>
      <c r="AI230" s="31"/>
      <c r="AJ230" s="31"/>
      <c r="AK230" s="31"/>
      <c r="AL230" s="31">
        <v>1</v>
      </c>
      <c r="AM230" s="31"/>
      <c r="AN230" s="31"/>
      <c r="AO230" s="31"/>
      <c r="AP230" s="31">
        <v>1</v>
      </c>
      <c r="AQ230" s="69">
        <f t="shared" ref="AQ230:AQ238" si="294">SUM(AE230:AP230)</f>
        <v>2</v>
      </c>
      <c r="AR230" s="70">
        <f t="shared" ref="AR230:AR238" si="295">SUM(AQ230)*800</f>
        <v>1600</v>
      </c>
      <c r="AS230" s="33">
        <v>1</v>
      </c>
      <c r="AT230" s="31"/>
      <c r="AU230" s="31"/>
      <c r="AV230" s="31"/>
      <c r="AW230" s="31"/>
      <c r="AX230" s="31"/>
      <c r="AY230" s="31"/>
      <c r="AZ230" s="31"/>
      <c r="BA230" s="31"/>
      <c r="BB230" s="31"/>
      <c r="BC230" s="31"/>
      <c r="BD230" s="31"/>
      <c r="BE230" s="69">
        <f t="shared" ref="BE230:BE238" si="296">SUM(AS230:BD230)</f>
        <v>1</v>
      </c>
      <c r="BF230" s="70">
        <f t="shared" ref="BF230:BF238" si="297">SUM(BE230)*800</f>
        <v>800</v>
      </c>
      <c r="BG230" s="217"/>
    </row>
    <row r="231" spans="1:59" x14ac:dyDescent="0.2">
      <c r="A231" s="47" t="s">
        <v>122</v>
      </c>
      <c r="B231" s="7" t="s">
        <v>123</v>
      </c>
      <c r="C231" s="48">
        <v>1</v>
      </c>
      <c r="D231" s="15">
        <v>3</v>
      </c>
      <c r="E231" s="15">
        <v>1</v>
      </c>
      <c r="F231" s="15">
        <v>3</v>
      </c>
      <c r="G231" s="15">
        <v>2</v>
      </c>
      <c r="H231" s="15"/>
      <c r="I231" s="15"/>
      <c r="J231" s="15">
        <v>3</v>
      </c>
      <c r="K231" s="15"/>
      <c r="L231" s="15">
        <v>1</v>
      </c>
      <c r="M231" s="15"/>
      <c r="N231" s="18">
        <v>1</v>
      </c>
      <c r="O231" s="49">
        <f t="shared" ref="O231:O238" si="298">SUM(C231:N231)</f>
        <v>15</v>
      </c>
      <c r="P231" s="52">
        <f t="shared" si="282"/>
        <v>12000</v>
      </c>
      <c r="Q231" s="19">
        <v>3</v>
      </c>
      <c r="R231" s="27">
        <v>1</v>
      </c>
      <c r="S231" s="27">
        <v>3</v>
      </c>
      <c r="T231" s="27">
        <v>1</v>
      </c>
      <c r="U231" s="27"/>
      <c r="V231" s="27">
        <v>2</v>
      </c>
      <c r="W231" s="27">
        <v>4</v>
      </c>
      <c r="X231" s="27">
        <v>3</v>
      </c>
      <c r="Y231" s="27">
        <v>4</v>
      </c>
      <c r="Z231" s="27">
        <v>3</v>
      </c>
      <c r="AA231" s="27">
        <v>1</v>
      </c>
      <c r="AB231" s="27">
        <v>2</v>
      </c>
      <c r="AC231" s="49">
        <f t="shared" si="292"/>
        <v>27</v>
      </c>
      <c r="AD231" s="51">
        <f t="shared" si="293"/>
        <v>21600</v>
      </c>
      <c r="AE231" s="19">
        <v>3</v>
      </c>
      <c r="AF231" s="27">
        <v>7</v>
      </c>
      <c r="AG231" s="27"/>
      <c r="AH231" s="27">
        <v>1</v>
      </c>
      <c r="AI231" s="27">
        <v>2</v>
      </c>
      <c r="AJ231" s="27">
        <v>5</v>
      </c>
      <c r="AK231" s="27">
        <v>1</v>
      </c>
      <c r="AL231" s="27"/>
      <c r="AM231" s="27">
        <v>2</v>
      </c>
      <c r="AN231" s="27">
        <v>1</v>
      </c>
      <c r="AO231" s="27">
        <v>3</v>
      </c>
      <c r="AP231" s="27">
        <v>1</v>
      </c>
      <c r="AQ231" s="49">
        <f t="shared" si="294"/>
        <v>26</v>
      </c>
      <c r="AR231" s="51">
        <f t="shared" si="295"/>
        <v>20800</v>
      </c>
      <c r="AS231" s="19">
        <v>1</v>
      </c>
      <c r="AT231" s="27">
        <v>3</v>
      </c>
      <c r="AU231" s="27"/>
      <c r="AV231" s="27"/>
      <c r="AW231" s="27"/>
      <c r="AX231" s="27">
        <v>1</v>
      </c>
      <c r="AY231" s="27">
        <v>1</v>
      </c>
      <c r="AZ231" s="27"/>
      <c r="BA231" s="27"/>
      <c r="BB231" s="27"/>
      <c r="BC231" s="27"/>
      <c r="BD231" s="27"/>
      <c r="BE231" s="49">
        <f t="shared" si="296"/>
        <v>6</v>
      </c>
      <c r="BF231" s="51">
        <f t="shared" si="297"/>
        <v>4800</v>
      </c>
      <c r="BG231" s="217"/>
    </row>
    <row r="232" spans="1:59" x14ac:dyDescent="0.2">
      <c r="A232" s="47" t="s">
        <v>124</v>
      </c>
      <c r="B232" s="7" t="s">
        <v>125</v>
      </c>
      <c r="C232" s="48"/>
      <c r="D232" s="15"/>
      <c r="E232" s="15">
        <v>3</v>
      </c>
      <c r="F232" s="15"/>
      <c r="G232" s="15"/>
      <c r="H232" s="15"/>
      <c r="I232" s="15"/>
      <c r="J232" s="15"/>
      <c r="K232" s="15"/>
      <c r="L232" s="15"/>
      <c r="M232" s="15"/>
      <c r="N232" s="18"/>
      <c r="O232" s="49">
        <f t="shared" si="298"/>
        <v>3</v>
      </c>
      <c r="P232" s="52">
        <f t="shared" si="282"/>
        <v>2400</v>
      </c>
      <c r="Q232" s="19"/>
      <c r="R232" s="27"/>
      <c r="S232" s="27"/>
      <c r="T232" s="27"/>
      <c r="U232" s="27"/>
      <c r="V232" s="27"/>
      <c r="W232" s="27"/>
      <c r="X232" s="27"/>
      <c r="Y232" s="27"/>
      <c r="Z232" s="27"/>
      <c r="AA232" s="27"/>
      <c r="AB232" s="27"/>
      <c r="AC232" s="49">
        <f t="shared" si="292"/>
        <v>0</v>
      </c>
      <c r="AD232" s="51">
        <f t="shared" si="293"/>
        <v>0</v>
      </c>
      <c r="AE232" s="19"/>
      <c r="AF232" s="27"/>
      <c r="AG232" s="27"/>
      <c r="AH232" s="27"/>
      <c r="AI232" s="27"/>
      <c r="AJ232" s="27"/>
      <c r="AK232" s="27"/>
      <c r="AL232" s="27"/>
      <c r="AM232" s="27"/>
      <c r="AN232" s="27"/>
      <c r="AO232" s="27"/>
      <c r="AP232" s="27"/>
      <c r="AQ232" s="49">
        <f t="shared" si="294"/>
        <v>0</v>
      </c>
      <c r="AR232" s="51">
        <f t="shared" si="295"/>
        <v>0</v>
      </c>
      <c r="AS232" s="19"/>
      <c r="AT232" s="27"/>
      <c r="AU232" s="27"/>
      <c r="AV232" s="27"/>
      <c r="AW232" s="27"/>
      <c r="AX232" s="27"/>
      <c r="AY232" s="27"/>
      <c r="AZ232" s="27"/>
      <c r="BA232" s="27"/>
      <c r="BB232" s="27"/>
      <c r="BC232" s="27"/>
      <c r="BD232" s="27"/>
      <c r="BE232" s="49">
        <f t="shared" si="296"/>
        <v>0</v>
      </c>
      <c r="BF232" s="51">
        <f t="shared" si="297"/>
        <v>0</v>
      </c>
      <c r="BG232" s="217"/>
    </row>
    <row r="233" spans="1:59" x14ac:dyDescent="0.2">
      <c r="A233" s="47" t="s">
        <v>224</v>
      </c>
      <c r="B233" s="7" t="s">
        <v>161</v>
      </c>
      <c r="C233" s="48"/>
      <c r="D233" s="15">
        <v>2</v>
      </c>
      <c r="E233" s="15">
        <v>9</v>
      </c>
      <c r="F233" s="15">
        <v>10</v>
      </c>
      <c r="G233" s="15">
        <v>7</v>
      </c>
      <c r="H233" s="15">
        <v>5</v>
      </c>
      <c r="I233" s="15">
        <v>4</v>
      </c>
      <c r="J233" s="15">
        <v>8</v>
      </c>
      <c r="K233" s="15">
        <v>5</v>
      </c>
      <c r="L233" s="15">
        <v>5</v>
      </c>
      <c r="M233" s="16" t="s">
        <v>299</v>
      </c>
      <c r="N233" s="18"/>
      <c r="O233" s="49">
        <f t="shared" si="298"/>
        <v>55</v>
      </c>
      <c r="P233" s="52">
        <f t="shared" si="282"/>
        <v>44000</v>
      </c>
      <c r="Q233" s="19"/>
      <c r="R233" s="27"/>
      <c r="S233" s="27"/>
      <c r="T233" s="27"/>
      <c r="U233" s="27"/>
      <c r="V233" s="27"/>
      <c r="W233" s="27"/>
      <c r="X233" s="27"/>
      <c r="Y233" s="27"/>
      <c r="Z233" s="27"/>
      <c r="AA233" s="27"/>
      <c r="AB233" s="27"/>
      <c r="AC233" s="49">
        <f t="shared" si="292"/>
        <v>0</v>
      </c>
      <c r="AD233" s="51">
        <f t="shared" si="293"/>
        <v>0</v>
      </c>
      <c r="AE233" s="19"/>
      <c r="AF233" s="27"/>
      <c r="AG233" s="27"/>
      <c r="AH233" s="27"/>
      <c r="AI233" s="27"/>
      <c r="AJ233" s="27"/>
      <c r="AK233" s="27"/>
      <c r="AL233" s="27"/>
      <c r="AM233" s="27"/>
      <c r="AN233" s="27"/>
      <c r="AO233" s="27"/>
      <c r="AP233" s="27"/>
      <c r="AQ233" s="49">
        <f t="shared" si="294"/>
        <v>0</v>
      </c>
      <c r="AR233" s="51">
        <f t="shared" si="295"/>
        <v>0</v>
      </c>
      <c r="AS233" s="19"/>
      <c r="AT233" s="27"/>
      <c r="AU233" s="27"/>
      <c r="AV233" s="27"/>
      <c r="AW233" s="27"/>
      <c r="AX233" s="27"/>
      <c r="AY233" s="27"/>
      <c r="AZ233" s="27"/>
      <c r="BA233" s="27"/>
      <c r="BB233" s="27"/>
      <c r="BC233" s="27"/>
      <c r="BD233" s="27"/>
      <c r="BE233" s="49">
        <f t="shared" si="296"/>
        <v>0</v>
      </c>
      <c r="BF233" s="51">
        <f t="shared" si="297"/>
        <v>0</v>
      </c>
      <c r="BG233" s="217"/>
    </row>
    <row r="234" spans="1:59" x14ac:dyDescent="0.2">
      <c r="A234" s="47" t="s">
        <v>279</v>
      </c>
      <c r="B234" s="7" t="s">
        <v>280</v>
      </c>
      <c r="C234" s="48"/>
      <c r="D234" s="15"/>
      <c r="E234" s="15"/>
      <c r="F234" s="15"/>
      <c r="G234" s="15"/>
      <c r="H234" s="15"/>
      <c r="I234" s="15"/>
      <c r="J234" s="15"/>
      <c r="K234" s="15"/>
      <c r="L234" s="15"/>
      <c r="M234" s="15"/>
      <c r="N234" s="18"/>
      <c r="O234" s="49">
        <f t="shared" si="298"/>
        <v>0</v>
      </c>
      <c r="P234" s="52">
        <f t="shared" si="282"/>
        <v>0</v>
      </c>
      <c r="Q234" s="19"/>
      <c r="R234" s="27">
        <v>1</v>
      </c>
      <c r="S234" s="27"/>
      <c r="T234" s="27"/>
      <c r="U234" s="27"/>
      <c r="V234" s="27"/>
      <c r="W234" s="27"/>
      <c r="X234" s="27"/>
      <c r="Y234" s="27"/>
      <c r="Z234" s="27"/>
      <c r="AA234" s="27"/>
      <c r="AB234" s="27"/>
      <c r="AC234" s="49">
        <f t="shared" si="292"/>
        <v>1</v>
      </c>
      <c r="AD234" s="51">
        <f t="shared" si="293"/>
        <v>800</v>
      </c>
      <c r="AE234" s="19"/>
      <c r="AF234" s="27"/>
      <c r="AG234" s="27"/>
      <c r="AH234" s="27"/>
      <c r="AI234" s="27"/>
      <c r="AJ234" s="27"/>
      <c r="AK234" s="27"/>
      <c r="AL234" s="27"/>
      <c r="AM234" s="27"/>
      <c r="AN234" s="27"/>
      <c r="AO234" s="27"/>
      <c r="AP234" s="27"/>
      <c r="AQ234" s="49">
        <f t="shared" si="294"/>
        <v>0</v>
      </c>
      <c r="AR234" s="51">
        <f t="shared" si="295"/>
        <v>0</v>
      </c>
      <c r="AS234" s="19"/>
      <c r="AT234" s="27"/>
      <c r="AU234" s="27"/>
      <c r="AV234" s="27"/>
      <c r="AW234" s="27"/>
      <c r="AX234" s="27"/>
      <c r="AY234" s="27"/>
      <c r="AZ234" s="27"/>
      <c r="BA234" s="27"/>
      <c r="BB234" s="27"/>
      <c r="BC234" s="27"/>
      <c r="BD234" s="27"/>
      <c r="BE234" s="49">
        <f t="shared" si="296"/>
        <v>0</v>
      </c>
      <c r="BF234" s="51">
        <f t="shared" si="297"/>
        <v>0</v>
      </c>
      <c r="BG234" s="217"/>
    </row>
    <row r="235" spans="1:59" x14ac:dyDescent="0.2">
      <c r="A235" s="47" t="s">
        <v>189</v>
      </c>
      <c r="B235" s="7" t="s">
        <v>190</v>
      </c>
      <c r="C235" s="48"/>
      <c r="D235" s="15"/>
      <c r="E235" s="15"/>
      <c r="F235" s="15"/>
      <c r="G235" s="15"/>
      <c r="H235" s="15"/>
      <c r="I235" s="15"/>
      <c r="J235" s="15">
        <v>1</v>
      </c>
      <c r="K235" s="15"/>
      <c r="L235" s="15">
        <v>1</v>
      </c>
      <c r="M235" s="15"/>
      <c r="N235" s="18"/>
      <c r="O235" s="49">
        <f t="shared" si="298"/>
        <v>2</v>
      </c>
      <c r="P235" s="52">
        <f t="shared" si="282"/>
        <v>1600</v>
      </c>
      <c r="Q235" s="19"/>
      <c r="R235" s="27"/>
      <c r="S235" s="27"/>
      <c r="T235" s="27"/>
      <c r="U235" s="27"/>
      <c r="V235" s="27"/>
      <c r="W235" s="27"/>
      <c r="X235" s="27"/>
      <c r="Y235" s="27">
        <v>1</v>
      </c>
      <c r="Z235" s="27"/>
      <c r="AA235" s="27"/>
      <c r="AB235" s="27"/>
      <c r="AC235" s="49">
        <f t="shared" si="292"/>
        <v>1</v>
      </c>
      <c r="AD235" s="51">
        <f t="shared" si="293"/>
        <v>800</v>
      </c>
      <c r="AE235" s="19"/>
      <c r="AF235" s="27"/>
      <c r="AG235" s="27"/>
      <c r="AH235" s="27"/>
      <c r="AI235" s="27"/>
      <c r="AJ235" s="27"/>
      <c r="AK235" s="27"/>
      <c r="AL235" s="27"/>
      <c r="AM235" s="27"/>
      <c r="AN235" s="27"/>
      <c r="AO235" s="27"/>
      <c r="AP235" s="27"/>
      <c r="AQ235" s="49">
        <f t="shared" si="294"/>
        <v>0</v>
      </c>
      <c r="AR235" s="51">
        <f t="shared" si="295"/>
        <v>0</v>
      </c>
      <c r="AS235" s="19"/>
      <c r="AT235" s="27"/>
      <c r="AU235" s="27"/>
      <c r="AV235" s="27"/>
      <c r="AW235" s="27"/>
      <c r="AX235" s="27"/>
      <c r="AY235" s="27"/>
      <c r="AZ235" s="27"/>
      <c r="BA235" s="27"/>
      <c r="BB235" s="27"/>
      <c r="BC235" s="27"/>
      <c r="BD235" s="27"/>
      <c r="BE235" s="49">
        <f t="shared" si="296"/>
        <v>0</v>
      </c>
      <c r="BF235" s="51">
        <f t="shared" si="297"/>
        <v>0</v>
      </c>
      <c r="BG235" s="217"/>
    </row>
    <row r="236" spans="1:59" x14ac:dyDescent="0.2">
      <c r="A236" s="47" t="s">
        <v>439</v>
      </c>
      <c r="B236" s="154" t="s">
        <v>535</v>
      </c>
      <c r="C236" s="48"/>
      <c r="D236" s="15"/>
      <c r="E236" s="15"/>
      <c r="F236" s="15"/>
      <c r="G236" s="15"/>
      <c r="H236" s="15"/>
      <c r="I236" s="15"/>
      <c r="J236" s="15"/>
      <c r="K236" s="15"/>
      <c r="L236" s="15"/>
      <c r="M236" s="15"/>
      <c r="N236" s="18"/>
      <c r="O236" s="49">
        <f t="shared" si="298"/>
        <v>0</v>
      </c>
      <c r="P236" s="52">
        <f t="shared" si="282"/>
        <v>0</v>
      </c>
      <c r="Q236" s="19"/>
      <c r="R236" s="27"/>
      <c r="S236" s="27"/>
      <c r="T236" s="27"/>
      <c r="U236" s="27"/>
      <c r="V236" s="27"/>
      <c r="W236" s="27"/>
      <c r="X236" s="27"/>
      <c r="Y236" s="27"/>
      <c r="Z236" s="27"/>
      <c r="AA236" s="27"/>
      <c r="AB236" s="27"/>
      <c r="AC236" s="49">
        <f t="shared" si="292"/>
        <v>0</v>
      </c>
      <c r="AD236" s="51">
        <f t="shared" si="293"/>
        <v>0</v>
      </c>
      <c r="AE236" s="19"/>
      <c r="AF236" s="27"/>
      <c r="AG236" s="27"/>
      <c r="AH236" s="27"/>
      <c r="AI236" s="57">
        <v>2</v>
      </c>
      <c r="AJ236" s="27"/>
      <c r="AK236" s="27">
        <v>1</v>
      </c>
      <c r="AL236" s="27"/>
      <c r="AM236" s="27"/>
      <c r="AN236" s="27"/>
      <c r="AO236" s="27"/>
      <c r="AP236" s="27"/>
      <c r="AQ236" s="49">
        <f t="shared" si="294"/>
        <v>3</v>
      </c>
      <c r="AR236" s="51">
        <f t="shared" si="295"/>
        <v>2400</v>
      </c>
      <c r="AS236" s="19"/>
      <c r="AT236" s="27"/>
      <c r="AU236" s="27"/>
      <c r="AV236" s="27"/>
      <c r="AW236" s="57"/>
      <c r="AX236" s="27"/>
      <c r="AY236" s="27"/>
      <c r="AZ236" s="27"/>
      <c r="BA236" s="27"/>
      <c r="BB236" s="27"/>
      <c r="BC236" s="27"/>
      <c r="BD236" s="27"/>
      <c r="BE236" s="49">
        <f t="shared" si="296"/>
        <v>0</v>
      </c>
      <c r="BF236" s="51">
        <f t="shared" si="297"/>
        <v>0</v>
      </c>
      <c r="BG236" s="217"/>
    </row>
    <row r="237" spans="1:59" x14ac:dyDescent="0.2">
      <c r="A237" s="66" t="s">
        <v>616</v>
      </c>
      <c r="B237" s="154" t="s">
        <v>123</v>
      </c>
      <c r="C237" s="48"/>
      <c r="D237" s="15"/>
      <c r="E237" s="15"/>
      <c r="F237" s="15"/>
      <c r="G237" s="15"/>
      <c r="H237" s="15"/>
      <c r="I237" s="15"/>
      <c r="J237" s="15"/>
      <c r="K237" s="15"/>
      <c r="L237" s="15"/>
      <c r="M237" s="15"/>
      <c r="N237" s="18"/>
      <c r="O237" s="49">
        <f t="shared" si="298"/>
        <v>0</v>
      </c>
      <c r="P237" s="52">
        <f t="shared" si="282"/>
        <v>0</v>
      </c>
      <c r="Q237" s="19"/>
      <c r="R237" s="27"/>
      <c r="S237" s="27"/>
      <c r="T237" s="27"/>
      <c r="U237" s="27"/>
      <c r="V237" s="27"/>
      <c r="W237" s="27"/>
      <c r="X237" s="27"/>
      <c r="Y237" s="27"/>
      <c r="Z237" s="27"/>
      <c r="AA237" s="27"/>
      <c r="AB237" s="27"/>
      <c r="AC237" s="49">
        <f t="shared" si="292"/>
        <v>0</v>
      </c>
      <c r="AD237" s="51">
        <f t="shared" si="293"/>
        <v>0</v>
      </c>
      <c r="AE237" s="19"/>
      <c r="AF237" s="27"/>
      <c r="AG237" s="27"/>
      <c r="AH237" s="27"/>
      <c r="AI237" s="57"/>
      <c r="AJ237" s="27"/>
      <c r="AK237" s="27"/>
      <c r="AL237" s="27"/>
      <c r="AM237" s="27"/>
      <c r="AN237" s="27"/>
      <c r="AO237" s="27"/>
      <c r="AP237" s="27"/>
      <c r="AQ237" s="49">
        <f t="shared" si="294"/>
        <v>0</v>
      </c>
      <c r="AR237" s="51">
        <f t="shared" si="295"/>
        <v>0</v>
      </c>
      <c r="AS237" s="19"/>
      <c r="AT237" s="27"/>
      <c r="AU237" s="27"/>
      <c r="AV237" s="57">
        <v>10</v>
      </c>
      <c r="AW237" s="57">
        <v>9</v>
      </c>
      <c r="AX237" s="57">
        <v>5</v>
      </c>
      <c r="AY237" s="57">
        <v>10</v>
      </c>
      <c r="AZ237" s="27"/>
      <c r="BA237" s="27"/>
      <c r="BB237" s="27"/>
      <c r="BC237" s="27"/>
      <c r="BD237" s="27"/>
      <c r="BE237" s="49">
        <f t="shared" si="296"/>
        <v>34</v>
      </c>
      <c r="BF237" s="51">
        <f t="shared" si="297"/>
        <v>27200</v>
      </c>
      <c r="BG237" s="217"/>
    </row>
    <row r="238" spans="1:59" x14ac:dyDescent="0.2">
      <c r="A238" s="47" t="s">
        <v>358</v>
      </c>
      <c r="B238" s="7" t="s">
        <v>359</v>
      </c>
      <c r="C238" s="48"/>
      <c r="D238" s="15"/>
      <c r="E238" s="15"/>
      <c r="F238" s="15"/>
      <c r="G238" s="15"/>
      <c r="H238" s="15"/>
      <c r="I238" s="15"/>
      <c r="J238" s="15"/>
      <c r="K238" s="15"/>
      <c r="L238" s="15"/>
      <c r="M238" s="15"/>
      <c r="N238" s="18"/>
      <c r="O238" s="49">
        <f t="shared" si="298"/>
        <v>0</v>
      </c>
      <c r="P238" s="52">
        <f t="shared" si="282"/>
        <v>0</v>
      </c>
      <c r="Q238" s="19"/>
      <c r="R238" s="27"/>
      <c r="S238" s="27"/>
      <c r="T238" s="27"/>
      <c r="U238" s="27"/>
      <c r="V238" s="27"/>
      <c r="W238" s="27"/>
      <c r="X238" s="27"/>
      <c r="Y238" s="27"/>
      <c r="Z238" s="27">
        <v>2</v>
      </c>
      <c r="AA238" s="27"/>
      <c r="AB238" s="27"/>
      <c r="AC238" s="49">
        <f t="shared" si="292"/>
        <v>2</v>
      </c>
      <c r="AD238" s="51">
        <f t="shared" si="293"/>
        <v>1600</v>
      </c>
      <c r="AE238" s="19"/>
      <c r="AF238" s="27"/>
      <c r="AG238" s="27"/>
      <c r="AH238" s="27"/>
      <c r="AI238" s="27"/>
      <c r="AJ238" s="27"/>
      <c r="AK238" s="27"/>
      <c r="AL238" s="27"/>
      <c r="AM238" s="27"/>
      <c r="AN238" s="27"/>
      <c r="AO238" s="27"/>
      <c r="AP238" s="27"/>
      <c r="AQ238" s="49">
        <f t="shared" si="294"/>
        <v>0</v>
      </c>
      <c r="AR238" s="51">
        <f t="shared" si="295"/>
        <v>0</v>
      </c>
      <c r="AS238" s="19"/>
      <c r="AT238" s="27"/>
      <c r="AU238" s="27"/>
      <c r="AV238" s="27"/>
      <c r="AW238" s="27"/>
      <c r="AX238" s="27"/>
      <c r="AY238" s="27"/>
      <c r="AZ238" s="27"/>
      <c r="BA238" s="27"/>
      <c r="BB238" s="27"/>
      <c r="BC238" s="27"/>
      <c r="BD238" s="27"/>
      <c r="BE238" s="49">
        <f t="shared" si="296"/>
        <v>0</v>
      </c>
      <c r="BF238" s="51">
        <f t="shared" si="297"/>
        <v>0</v>
      </c>
      <c r="BG238" s="217"/>
    </row>
    <row r="239" spans="1:59" x14ac:dyDescent="0.2">
      <c r="C239" s="56">
        <f>SUM(C230:C238)</f>
        <v>1</v>
      </c>
      <c r="D239" s="56">
        <f t="shared" ref="D239:N239" si="299">SUM(D230:D238)</f>
        <v>6</v>
      </c>
      <c r="E239" s="56">
        <f t="shared" si="299"/>
        <v>13</v>
      </c>
      <c r="F239" s="56">
        <f t="shared" si="299"/>
        <v>13</v>
      </c>
      <c r="G239" s="56">
        <f t="shared" si="299"/>
        <v>9</v>
      </c>
      <c r="H239" s="56">
        <f t="shared" si="299"/>
        <v>5</v>
      </c>
      <c r="I239" s="56">
        <f t="shared" si="299"/>
        <v>4</v>
      </c>
      <c r="J239" s="56">
        <f t="shared" si="299"/>
        <v>12</v>
      </c>
      <c r="K239" s="56">
        <f t="shared" si="299"/>
        <v>5</v>
      </c>
      <c r="L239" s="56">
        <f t="shared" si="299"/>
        <v>7</v>
      </c>
      <c r="M239" s="56">
        <f t="shared" si="299"/>
        <v>0</v>
      </c>
      <c r="N239" s="56">
        <f t="shared" si="299"/>
        <v>1</v>
      </c>
      <c r="O239" s="54">
        <f>SUM(O230:O238)</f>
        <v>76</v>
      </c>
      <c r="P239" s="55">
        <f>SUM(P230:P238)</f>
        <v>60800</v>
      </c>
      <c r="Q239" s="56">
        <f>SUM(Q230:Q238)</f>
        <v>3</v>
      </c>
      <c r="R239" s="56">
        <f t="shared" ref="R239:AB239" si="300">SUM(R230:R238)</f>
        <v>2</v>
      </c>
      <c r="S239" s="56">
        <f t="shared" si="300"/>
        <v>3</v>
      </c>
      <c r="T239" s="56">
        <f t="shared" si="300"/>
        <v>1</v>
      </c>
      <c r="U239" s="56">
        <f t="shared" si="300"/>
        <v>0</v>
      </c>
      <c r="V239" s="56">
        <f t="shared" si="300"/>
        <v>2</v>
      </c>
      <c r="W239" s="56">
        <f t="shared" si="300"/>
        <v>4</v>
      </c>
      <c r="X239" s="56">
        <f t="shared" si="300"/>
        <v>3</v>
      </c>
      <c r="Y239" s="56">
        <f t="shared" si="300"/>
        <v>5</v>
      </c>
      <c r="Z239" s="56">
        <f t="shared" si="300"/>
        <v>5</v>
      </c>
      <c r="AA239" s="56">
        <f t="shared" si="300"/>
        <v>1</v>
      </c>
      <c r="AB239" s="56">
        <f t="shared" si="300"/>
        <v>2</v>
      </c>
      <c r="AC239" s="1">
        <f>SUM(AC230:AC238)</f>
        <v>31</v>
      </c>
      <c r="AD239" s="3">
        <f>SUM(AD230:AD238)</f>
        <v>24800</v>
      </c>
      <c r="AE239" s="56">
        <f>SUM(AE230:AE238)</f>
        <v>3</v>
      </c>
      <c r="AF239" s="56">
        <f t="shared" ref="AF239:AP239" si="301">SUM(AF230:AF238)</f>
        <v>7</v>
      </c>
      <c r="AG239" s="56">
        <f t="shared" si="301"/>
        <v>0</v>
      </c>
      <c r="AH239" s="56">
        <f t="shared" si="301"/>
        <v>1</v>
      </c>
      <c r="AI239" s="56">
        <f t="shared" si="301"/>
        <v>4</v>
      </c>
      <c r="AJ239" s="56">
        <f t="shared" si="301"/>
        <v>5</v>
      </c>
      <c r="AK239" s="56">
        <f t="shared" si="301"/>
        <v>2</v>
      </c>
      <c r="AL239" s="56">
        <f t="shared" si="301"/>
        <v>1</v>
      </c>
      <c r="AM239" s="56">
        <f t="shared" si="301"/>
        <v>2</v>
      </c>
      <c r="AN239" s="56">
        <f t="shared" si="301"/>
        <v>1</v>
      </c>
      <c r="AO239" s="56">
        <f t="shared" si="301"/>
        <v>3</v>
      </c>
      <c r="AP239" s="56">
        <f t="shared" si="301"/>
        <v>2</v>
      </c>
      <c r="AQ239" s="1">
        <f>SUM(AQ230:AQ238)</f>
        <v>31</v>
      </c>
      <c r="AR239" s="3">
        <f>SUM(AR230:AR238)</f>
        <v>24800</v>
      </c>
      <c r="AS239" s="56">
        <f>SUM(AS230:AS238)</f>
        <v>2</v>
      </c>
      <c r="AT239" s="56">
        <f t="shared" ref="AT239:BD239" si="302">SUM(AT230:AT238)</f>
        <v>3</v>
      </c>
      <c r="AU239" s="56">
        <f t="shared" si="302"/>
        <v>0</v>
      </c>
      <c r="AV239" s="56">
        <f t="shared" si="302"/>
        <v>10</v>
      </c>
      <c r="AW239" s="56">
        <f t="shared" si="302"/>
        <v>9</v>
      </c>
      <c r="AX239" s="56">
        <f t="shared" si="302"/>
        <v>6</v>
      </c>
      <c r="AY239" s="56">
        <f t="shared" si="302"/>
        <v>11</v>
      </c>
      <c r="AZ239" s="56">
        <f t="shared" si="302"/>
        <v>0</v>
      </c>
      <c r="BA239" s="56">
        <f t="shared" si="302"/>
        <v>0</v>
      </c>
      <c r="BB239" s="56">
        <f t="shared" si="302"/>
        <v>0</v>
      </c>
      <c r="BC239" s="56">
        <f t="shared" si="302"/>
        <v>0</v>
      </c>
      <c r="BD239" s="56">
        <f t="shared" si="302"/>
        <v>0</v>
      </c>
      <c r="BE239" s="1">
        <f>SUM(BE230:BE238)</f>
        <v>41</v>
      </c>
      <c r="BF239" s="3">
        <f>SUM(BF230:BF238)</f>
        <v>32800</v>
      </c>
      <c r="BG239" s="217">
        <f>SUM(BF239,AR239,AD239,P239)</f>
        <v>143200</v>
      </c>
    </row>
    <row r="240" spans="1:59" x14ac:dyDescent="0.2">
      <c r="A240" s="5" t="s">
        <v>126</v>
      </c>
      <c r="B240" s="2"/>
      <c r="C240" s="58"/>
      <c r="D240" s="29"/>
      <c r="E240" s="29"/>
      <c r="F240" s="29"/>
      <c r="G240" s="29"/>
      <c r="H240" s="29"/>
      <c r="I240" s="29"/>
      <c r="J240" s="43"/>
      <c r="K240" s="43"/>
      <c r="L240" s="43"/>
      <c r="M240" s="43"/>
      <c r="N240" s="43"/>
      <c r="O240" s="44"/>
      <c r="P240" s="67"/>
      <c r="Q240" s="19"/>
      <c r="R240" s="27"/>
      <c r="S240" s="27"/>
      <c r="T240" s="27"/>
      <c r="U240" s="27"/>
      <c r="V240" s="27"/>
      <c r="W240" s="27"/>
      <c r="X240" s="27"/>
      <c r="Y240" s="27"/>
      <c r="Z240" s="27"/>
      <c r="AA240" s="27"/>
      <c r="AB240" s="27"/>
      <c r="AC240" s="27"/>
      <c r="AD240" s="73"/>
      <c r="AE240" s="19"/>
      <c r="AF240" s="27"/>
      <c r="AG240" s="27"/>
      <c r="AH240" s="27"/>
      <c r="AI240" s="27"/>
      <c r="AJ240" s="27"/>
      <c r="AK240" s="27"/>
      <c r="AL240" s="27"/>
      <c r="AM240" s="27"/>
      <c r="AN240" s="27"/>
      <c r="AO240" s="27"/>
      <c r="AP240" s="27"/>
      <c r="AQ240" s="27"/>
      <c r="AR240" s="73"/>
      <c r="AS240" s="19"/>
      <c r="AT240" s="27"/>
      <c r="AU240" s="27"/>
      <c r="AV240" s="27"/>
      <c r="AW240" s="27"/>
      <c r="AX240" s="27"/>
      <c r="AY240" s="27"/>
      <c r="AZ240" s="27"/>
      <c r="BA240" s="27"/>
      <c r="BB240" s="27"/>
      <c r="BC240" s="27"/>
      <c r="BD240" s="27"/>
      <c r="BE240" s="27"/>
      <c r="BF240" s="73"/>
      <c r="BG240" s="217"/>
    </row>
    <row r="241" spans="1:59" x14ac:dyDescent="0.2">
      <c r="A241" s="47" t="s">
        <v>127</v>
      </c>
      <c r="B241" s="7" t="s">
        <v>128</v>
      </c>
      <c r="C241" s="48">
        <v>1</v>
      </c>
      <c r="D241" s="15">
        <v>1</v>
      </c>
      <c r="E241" s="15">
        <v>8</v>
      </c>
      <c r="F241" s="15">
        <v>2</v>
      </c>
      <c r="G241" s="15">
        <v>7</v>
      </c>
      <c r="H241" s="15">
        <v>5</v>
      </c>
      <c r="I241" s="15">
        <v>4</v>
      </c>
      <c r="J241" s="15">
        <v>4</v>
      </c>
      <c r="K241" s="15">
        <v>1</v>
      </c>
      <c r="L241" s="15">
        <v>6</v>
      </c>
      <c r="M241" s="15">
        <v>5</v>
      </c>
      <c r="N241" s="18">
        <v>2</v>
      </c>
      <c r="O241" s="49">
        <f>SUM(C241:N241)</f>
        <v>46</v>
      </c>
      <c r="P241" s="52">
        <f t="shared" si="282"/>
        <v>36800</v>
      </c>
      <c r="Q241" s="32">
        <v>3</v>
      </c>
      <c r="R241" s="43">
        <v>3</v>
      </c>
      <c r="S241" s="43">
        <v>2</v>
      </c>
      <c r="T241" s="90" t="s">
        <v>146</v>
      </c>
      <c r="U241" s="43"/>
      <c r="V241" s="43"/>
      <c r="W241" s="43"/>
      <c r="X241" s="43"/>
      <c r="Y241" s="43"/>
      <c r="Z241" s="43"/>
      <c r="AA241" s="43"/>
      <c r="AB241" s="43"/>
      <c r="AC241" s="44">
        <f>SUM(Q241:AB241)</f>
        <v>8</v>
      </c>
      <c r="AD241" s="82">
        <f t="shared" ref="AD241" si="303">SUM(AC241)*800</f>
        <v>6400</v>
      </c>
      <c r="AE241" s="32"/>
      <c r="AF241" s="43"/>
      <c r="AG241" s="43"/>
      <c r="AH241" s="90"/>
      <c r="AI241" s="90" t="s">
        <v>304</v>
      </c>
      <c r="AJ241" s="90" t="s">
        <v>504</v>
      </c>
      <c r="AK241" s="43"/>
      <c r="AL241" s="43"/>
      <c r="AM241" s="43"/>
      <c r="AN241" s="43"/>
      <c r="AO241" s="43"/>
      <c r="AP241" s="43"/>
      <c r="AQ241" s="44">
        <f>SUM(AE241:AP241)</f>
        <v>0</v>
      </c>
      <c r="AR241" s="82">
        <f t="shared" ref="AR241" si="304">SUM(AQ241)*800</f>
        <v>0</v>
      </c>
      <c r="AS241" s="32"/>
      <c r="AT241" s="43"/>
      <c r="AU241" s="43"/>
      <c r="AV241" s="90"/>
      <c r="AW241" s="90"/>
      <c r="AX241" s="90"/>
      <c r="AY241" s="43"/>
      <c r="AZ241" s="43"/>
      <c r="BA241" s="43"/>
      <c r="BB241" s="43"/>
      <c r="BC241" s="43"/>
      <c r="BD241" s="43"/>
      <c r="BE241" s="44">
        <f>SUM(AS241:BD241)</f>
        <v>0</v>
      </c>
      <c r="BF241" s="82">
        <f t="shared" ref="BF241" si="305">SUM(BE241)*800</f>
        <v>0</v>
      </c>
      <c r="BG241" s="217"/>
    </row>
    <row r="242" spans="1:59" x14ac:dyDescent="0.2">
      <c r="C242" s="56">
        <f t="shared" ref="C242:H242" si="306">SUM(C241)</f>
        <v>1</v>
      </c>
      <c r="D242" s="56">
        <f t="shared" si="306"/>
        <v>1</v>
      </c>
      <c r="E242" s="56">
        <f t="shared" si="306"/>
        <v>8</v>
      </c>
      <c r="F242" s="56">
        <f t="shared" si="306"/>
        <v>2</v>
      </c>
      <c r="G242" s="56">
        <f t="shared" si="306"/>
        <v>7</v>
      </c>
      <c r="H242" s="77">
        <f t="shared" si="306"/>
        <v>5</v>
      </c>
      <c r="I242" s="77">
        <f>SUM(I241)</f>
        <v>4</v>
      </c>
      <c r="J242" s="77">
        <f>SUM(J241)</f>
        <v>4</v>
      </c>
      <c r="K242" s="77">
        <f>SUM(K241)</f>
        <v>1</v>
      </c>
      <c r="L242" s="77">
        <f t="shared" ref="L242:P242" si="307">SUM(L241)</f>
        <v>6</v>
      </c>
      <c r="M242" s="77">
        <f t="shared" si="307"/>
        <v>5</v>
      </c>
      <c r="N242" s="77">
        <f t="shared" si="307"/>
        <v>2</v>
      </c>
      <c r="O242" s="1">
        <f t="shared" si="307"/>
        <v>46</v>
      </c>
      <c r="P242" s="72">
        <f t="shared" si="307"/>
        <v>36800</v>
      </c>
      <c r="Q242" s="56">
        <f>SUM(Q241)</f>
        <v>3</v>
      </c>
      <c r="R242" s="56">
        <f t="shared" ref="R242:AC242" si="308">SUM(R241)</f>
        <v>3</v>
      </c>
      <c r="S242" s="56">
        <f t="shared" si="308"/>
        <v>2</v>
      </c>
      <c r="T242" s="56">
        <f t="shared" si="308"/>
        <v>0</v>
      </c>
      <c r="U242" s="56">
        <f t="shared" si="308"/>
        <v>0</v>
      </c>
      <c r="V242" s="56">
        <f t="shared" si="308"/>
        <v>0</v>
      </c>
      <c r="W242" s="56">
        <f t="shared" si="308"/>
        <v>0</v>
      </c>
      <c r="X242" s="56">
        <f t="shared" si="308"/>
        <v>0</v>
      </c>
      <c r="Y242" s="56">
        <f t="shared" si="308"/>
        <v>0</v>
      </c>
      <c r="Z242" s="56">
        <f t="shared" si="308"/>
        <v>0</v>
      </c>
      <c r="AA242" s="56">
        <f t="shared" si="308"/>
        <v>0</v>
      </c>
      <c r="AB242" s="56">
        <f t="shared" si="308"/>
        <v>0</v>
      </c>
      <c r="AC242" s="1">
        <f t="shared" si="308"/>
        <v>8</v>
      </c>
      <c r="AD242" s="3">
        <f>SUM(AD241)</f>
        <v>6400</v>
      </c>
      <c r="AE242" s="56">
        <f>SUM(AE241)</f>
        <v>0</v>
      </c>
      <c r="AF242" s="56">
        <f t="shared" ref="AF242:AQ242" si="309">SUM(AF241)</f>
        <v>0</v>
      </c>
      <c r="AG242" s="56">
        <f t="shared" si="309"/>
        <v>0</v>
      </c>
      <c r="AH242" s="56">
        <f t="shared" si="309"/>
        <v>0</v>
      </c>
      <c r="AI242" s="56">
        <f t="shared" si="309"/>
        <v>0</v>
      </c>
      <c r="AJ242" s="56">
        <f t="shared" si="309"/>
        <v>0</v>
      </c>
      <c r="AK242" s="56">
        <f t="shared" si="309"/>
        <v>0</v>
      </c>
      <c r="AL242" s="56">
        <f t="shared" si="309"/>
        <v>0</v>
      </c>
      <c r="AM242" s="56">
        <f t="shared" si="309"/>
        <v>0</v>
      </c>
      <c r="AN242" s="56">
        <f t="shared" si="309"/>
        <v>0</v>
      </c>
      <c r="AO242" s="56">
        <f t="shared" si="309"/>
        <v>0</v>
      </c>
      <c r="AP242" s="56">
        <f t="shared" si="309"/>
        <v>0</v>
      </c>
      <c r="AQ242" s="1">
        <f t="shared" si="309"/>
        <v>0</v>
      </c>
      <c r="AR242" s="3">
        <f>SUM(AR241)</f>
        <v>0</v>
      </c>
      <c r="AS242" s="56">
        <f>SUM(AS241)</f>
        <v>0</v>
      </c>
      <c r="AT242" s="56">
        <f t="shared" ref="AT242:BE242" si="310">SUM(AT241)</f>
        <v>0</v>
      </c>
      <c r="AU242" s="56">
        <f t="shared" si="310"/>
        <v>0</v>
      </c>
      <c r="AV242" s="56">
        <f t="shared" si="310"/>
        <v>0</v>
      </c>
      <c r="AW242" s="56">
        <f t="shared" si="310"/>
        <v>0</v>
      </c>
      <c r="AX242" s="56">
        <f t="shared" si="310"/>
        <v>0</v>
      </c>
      <c r="AY242" s="56">
        <f t="shared" si="310"/>
        <v>0</v>
      </c>
      <c r="AZ242" s="56">
        <f t="shared" si="310"/>
        <v>0</v>
      </c>
      <c r="BA242" s="56">
        <f t="shared" si="310"/>
        <v>0</v>
      </c>
      <c r="BB242" s="56">
        <f t="shared" si="310"/>
        <v>0</v>
      </c>
      <c r="BC242" s="56">
        <f t="shared" si="310"/>
        <v>0</v>
      </c>
      <c r="BD242" s="56">
        <f t="shared" si="310"/>
        <v>0</v>
      </c>
      <c r="BE242" s="1">
        <f t="shared" si="310"/>
        <v>0</v>
      </c>
      <c r="BF242" s="3">
        <f>SUM(BF241)</f>
        <v>0</v>
      </c>
      <c r="BG242" s="217">
        <f>SUM(BF242,AR242,AD242,P242)</f>
        <v>43200</v>
      </c>
    </row>
    <row r="243" spans="1:59" x14ac:dyDescent="0.2">
      <c r="A243" s="5" t="s">
        <v>129</v>
      </c>
      <c r="B243" s="2"/>
      <c r="C243" s="58"/>
      <c r="D243" s="29"/>
      <c r="E243" s="29"/>
      <c r="F243" s="29"/>
      <c r="G243" s="29"/>
      <c r="H243" s="29"/>
      <c r="I243" s="29"/>
      <c r="J243" s="43"/>
      <c r="K243" s="43"/>
      <c r="L243" s="43"/>
      <c r="M243" s="43"/>
      <c r="N243" s="43"/>
      <c r="O243" s="44"/>
      <c r="P243" s="67"/>
      <c r="Q243" s="19"/>
      <c r="R243" s="27"/>
      <c r="S243" s="27"/>
      <c r="T243" s="27"/>
      <c r="U243" s="27"/>
      <c r="V243" s="27"/>
      <c r="W243" s="27"/>
      <c r="X243" s="27"/>
      <c r="Y243" s="27"/>
      <c r="Z243" s="27"/>
      <c r="AA243" s="27"/>
      <c r="AB243" s="27"/>
      <c r="AC243" s="27"/>
      <c r="AD243" s="73"/>
      <c r="AE243" s="19"/>
      <c r="AF243" s="27"/>
      <c r="AG243" s="27"/>
      <c r="AH243" s="27"/>
      <c r="AI243" s="27"/>
      <c r="AJ243" s="27"/>
      <c r="AK243" s="27"/>
      <c r="AL243" s="27"/>
      <c r="AM243" s="27"/>
      <c r="AN243" s="27"/>
      <c r="AO243" s="27"/>
      <c r="AP243" s="27"/>
      <c r="AQ243" s="27"/>
      <c r="AR243" s="73"/>
      <c r="AS243" s="19"/>
      <c r="AT243" s="27"/>
      <c r="AU243" s="27"/>
      <c r="AV243" s="27"/>
      <c r="AW243" s="27"/>
      <c r="AX243" s="27"/>
      <c r="AY243" s="27"/>
      <c r="AZ243" s="27"/>
      <c r="BA243" s="27"/>
      <c r="BB243" s="27"/>
      <c r="BC243" s="27"/>
      <c r="BD243" s="27"/>
      <c r="BE243" s="27"/>
      <c r="BF243" s="73"/>
      <c r="BG243" s="217"/>
    </row>
    <row r="244" spans="1:59" x14ac:dyDescent="0.2">
      <c r="A244" s="47" t="s">
        <v>130</v>
      </c>
      <c r="B244" s="7" t="s">
        <v>131</v>
      </c>
      <c r="C244" s="48"/>
      <c r="D244" s="15">
        <v>6</v>
      </c>
      <c r="E244" s="15">
        <v>13</v>
      </c>
      <c r="F244" s="15">
        <v>9</v>
      </c>
      <c r="G244" s="15">
        <v>6</v>
      </c>
      <c r="H244" s="15">
        <v>8</v>
      </c>
      <c r="I244" s="15">
        <v>4</v>
      </c>
      <c r="J244" s="15">
        <v>11</v>
      </c>
      <c r="K244" s="15">
        <v>10</v>
      </c>
      <c r="L244" s="15">
        <v>2</v>
      </c>
      <c r="M244" s="18" t="s">
        <v>304</v>
      </c>
      <c r="N244" s="18" t="s">
        <v>208</v>
      </c>
      <c r="O244" s="49">
        <f>SUM(C244:N244)</f>
        <v>69</v>
      </c>
      <c r="P244" s="52">
        <f t="shared" si="282"/>
        <v>55200</v>
      </c>
      <c r="Q244" s="33"/>
      <c r="R244" s="31"/>
      <c r="S244" s="31"/>
      <c r="T244" s="31"/>
      <c r="U244" s="31"/>
      <c r="V244" s="31"/>
      <c r="W244" s="31"/>
      <c r="X244" s="31"/>
      <c r="Y244" s="31"/>
      <c r="Z244" s="31"/>
      <c r="AA244" s="31"/>
      <c r="AB244" s="31"/>
      <c r="AC244" s="69">
        <f>SUM(Q244:AB244)</f>
        <v>0</v>
      </c>
      <c r="AD244" s="70">
        <f t="shared" ref="AD244:AD248" si="311">SUM(AC244)*800</f>
        <v>0</v>
      </c>
      <c r="AE244" s="33"/>
      <c r="AF244" s="31"/>
      <c r="AG244" s="31"/>
      <c r="AH244" s="31"/>
      <c r="AI244" s="31"/>
      <c r="AJ244" s="31"/>
      <c r="AK244" s="31"/>
      <c r="AL244" s="31"/>
      <c r="AM244" s="31"/>
      <c r="AN244" s="31"/>
      <c r="AO244" s="31"/>
      <c r="AP244" s="31"/>
      <c r="AQ244" s="69">
        <f>SUM(AE244:AP244)</f>
        <v>0</v>
      </c>
      <c r="AR244" s="70">
        <f t="shared" ref="AR244:AR248" si="312">SUM(AQ244)*800</f>
        <v>0</v>
      </c>
      <c r="AS244" s="33"/>
      <c r="AT244" s="31"/>
      <c r="AU244" s="31"/>
      <c r="AV244" s="31"/>
      <c r="AW244" s="31"/>
      <c r="AX244" s="31"/>
      <c r="AY244" s="31"/>
      <c r="AZ244" s="31"/>
      <c r="BA244" s="31"/>
      <c r="BB244" s="31"/>
      <c r="BC244" s="31"/>
      <c r="BD244" s="31"/>
      <c r="BE244" s="69">
        <f>SUM(AS244:BD244)</f>
        <v>0</v>
      </c>
      <c r="BF244" s="70">
        <f t="shared" ref="BF244:BF248" si="313">SUM(BE244)*800</f>
        <v>0</v>
      </c>
      <c r="BG244" s="217"/>
    </row>
    <row r="245" spans="1:59" x14ac:dyDescent="0.2">
      <c r="A245" s="47" t="s">
        <v>132</v>
      </c>
      <c r="B245" s="7" t="s">
        <v>131</v>
      </c>
      <c r="C245" s="48"/>
      <c r="D245" s="15"/>
      <c r="E245" s="15"/>
      <c r="F245" s="15">
        <v>2</v>
      </c>
      <c r="G245" s="15">
        <v>0</v>
      </c>
      <c r="H245" s="15">
        <v>0</v>
      </c>
      <c r="I245" s="15">
        <v>1</v>
      </c>
      <c r="J245" s="18"/>
      <c r="K245" s="18"/>
      <c r="L245" s="15"/>
      <c r="M245" s="15"/>
      <c r="N245" s="18"/>
      <c r="O245" s="49">
        <f t="shared" ref="O245:O248" si="314">SUM(C245:N245)</f>
        <v>3</v>
      </c>
      <c r="P245" s="52">
        <f t="shared" si="282"/>
        <v>2400</v>
      </c>
      <c r="Q245" s="19"/>
      <c r="R245" s="27"/>
      <c r="S245" s="27"/>
      <c r="T245" s="27"/>
      <c r="U245" s="27"/>
      <c r="V245" s="27"/>
      <c r="W245" s="27"/>
      <c r="X245" s="27"/>
      <c r="Y245" s="27"/>
      <c r="Z245" s="27"/>
      <c r="AA245" s="27"/>
      <c r="AB245" s="27"/>
      <c r="AC245" s="49">
        <f>SUM(Q245:AB245)</f>
        <v>0</v>
      </c>
      <c r="AD245" s="51">
        <f t="shared" si="311"/>
        <v>0</v>
      </c>
      <c r="AE245" s="19"/>
      <c r="AF245" s="27"/>
      <c r="AG245" s="27"/>
      <c r="AH245" s="27"/>
      <c r="AI245" s="27"/>
      <c r="AJ245" s="27"/>
      <c r="AK245" s="27"/>
      <c r="AL245" s="27"/>
      <c r="AM245" s="27"/>
      <c r="AN245" s="27"/>
      <c r="AO245" s="27"/>
      <c r="AP245" s="27"/>
      <c r="AQ245" s="49">
        <f>SUM(AE245:AP245)</f>
        <v>0</v>
      </c>
      <c r="AR245" s="51">
        <f t="shared" si="312"/>
        <v>0</v>
      </c>
      <c r="AS245" s="19"/>
      <c r="AT245" s="27"/>
      <c r="AU245" s="27"/>
      <c r="AV245" s="27"/>
      <c r="AW245" s="27"/>
      <c r="AX245" s="27"/>
      <c r="AY245" s="27"/>
      <c r="AZ245" s="27"/>
      <c r="BA245" s="27"/>
      <c r="BB245" s="27"/>
      <c r="BC245" s="27"/>
      <c r="BD245" s="27"/>
      <c r="BE245" s="49">
        <f>SUM(AS245:BD245)</f>
        <v>0</v>
      </c>
      <c r="BF245" s="51">
        <f t="shared" si="313"/>
        <v>0</v>
      </c>
      <c r="BG245" s="217"/>
    </row>
    <row r="246" spans="1:59" x14ac:dyDescent="0.2">
      <c r="A246" s="47" t="s">
        <v>148</v>
      </c>
      <c r="B246" s="64" t="s">
        <v>149</v>
      </c>
      <c r="C246" s="48"/>
      <c r="D246" s="15"/>
      <c r="E246" s="15"/>
      <c r="F246" s="15"/>
      <c r="G246" s="15"/>
      <c r="H246" s="15">
        <v>2</v>
      </c>
      <c r="I246" s="15"/>
      <c r="J246" s="18"/>
      <c r="K246" s="18"/>
      <c r="L246" s="15"/>
      <c r="M246" s="15"/>
      <c r="N246" s="18"/>
      <c r="O246" s="49">
        <f t="shared" si="314"/>
        <v>2</v>
      </c>
      <c r="P246" s="52">
        <f t="shared" si="282"/>
        <v>1600</v>
      </c>
      <c r="Q246" s="19"/>
      <c r="R246" s="27"/>
      <c r="S246" s="27"/>
      <c r="T246" s="27"/>
      <c r="U246" s="27"/>
      <c r="V246" s="27"/>
      <c r="W246" s="27"/>
      <c r="X246" s="27"/>
      <c r="Y246" s="27"/>
      <c r="Z246" s="27"/>
      <c r="AA246" s="27"/>
      <c r="AB246" s="27"/>
      <c r="AC246" s="49">
        <f>SUM(Q246:AB246)</f>
        <v>0</v>
      </c>
      <c r="AD246" s="51">
        <f t="shared" si="311"/>
        <v>0</v>
      </c>
      <c r="AE246" s="19"/>
      <c r="AF246" s="27"/>
      <c r="AG246" s="27"/>
      <c r="AH246" s="27"/>
      <c r="AI246" s="27"/>
      <c r="AJ246" s="27"/>
      <c r="AK246" s="27"/>
      <c r="AL246" s="27"/>
      <c r="AM246" s="27"/>
      <c r="AN246" s="27"/>
      <c r="AO246" s="27"/>
      <c r="AP246" s="27"/>
      <c r="AQ246" s="49">
        <f>SUM(AE246:AP246)</f>
        <v>0</v>
      </c>
      <c r="AR246" s="51">
        <f t="shared" si="312"/>
        <v>0</v>
      </c>
      <c r="AS246" s="19"/>
      <c r="AT246" s="27"/>
      <c r="AU246" s="27"/>
      <c r="AV246" s="27"/>
      <c r="AW246" s="27"/>
      <c r="AX246" s="27"/>
      <c r="AY246" s="27"/>
      <c r="AZ246" s="27"/>
      <c r="BA246" s="27"/>
      <c r="BB246" s="27"/>
      <c r="BC246" s="27"/>
      <c r="BD246" s="27"/>
      <c r="BE246" s="49">
        <f>SUM(AS246:BD246)</f>
        <v>0</v>
      </c>
      <c r="BF246" s="51">
        <f t="shared" si="313"/>
        <v>0</v>
      </c>
      <c r="BG246" s="217"/>
    </row>
    <row r="247" spans="1:59" x14ac:dyDescent="0.2">
      <c r="A247" s="66" t="s">
        <v>490</v>
      </c>
      <c r="B247" s="61" t="s">
        <v>491</v>
      </c>
      <c r="C247" s="48"/>
      <c r="D247" s="15"/>
      <c r="E247" s="15"/>
      <c r="F247" s="15"/>
      <c r="G247" s="15"/>
      <c r="H247" s="15"/>
      <c r="I247" s="15"/>
      <c r="J247" s="18"/>
      <c r="K247" s="18"/>
      <c r="L247" s="15"/>
      <c r="M247" s="15"/>
      <c r="N247" s="18"/>
      <c r="O247" s="49">
        <f t="shared" si="314"/>
        <v>0</v>
      </c>
      <c r="P247" s="52">
        <f t="shared" si="282"/>
        <v>0</v>
      </c>
      <c r="Q247" s="19"/>
      <c r="R247" s="27"/>
      <c r="S247" s="27"/>
      <c r="T247" s="27"/>
      <c r="U247" s="27"/>
      <c r="V247" s="27"/>
      <c r="W247" s="27"/>
      <c r="X247" s="27"/>
      <c r="Y247" s="27"/>
      <c r="Z247" s="27"/>
      <c r="AA247" s="27"/>
      <c r="AB247" s="27"/>
      <c r="AC247" s="49">
        <f>SUM(Q247:AB247)</f>
        <v>0</v>
      </c>
      <c r="AD247" s="51">
        <f t="shared" si="311"/>
        <v>0</v>
      </c>
      <c r="AE247" s="19"/>
      <c r="AF247" s="27"/>
      <c r="AG247" s="27"/>
      <c r="AH247" s="27"/>
      <c r="AI247" s="27"/>
      <c r="AJ247" s="27"/>
      <c r="AK247" s="27"/>
      <c r="AL247" s="57">
        <v>1</v>
      </c>
      <c r="AM247" s="27"/>
      <c r="AN247" s="27"/>
      <c r="AO247" s="27"/>
      <c r="AP247" s="27"/>
      <c r="AQ247" s="49">
        <f>SUM(AE247:AP247)</f>
        <v>1</v>
      </c>
      <c r="AR247" s="51">
        <f t="shared" si="312"/>
        <v>800</v>
      </c>
      <c r="AS247" s="19"/>
      <c r="AT247" s="27"/>
      <c r="AU247" s="27"/>
      <c r="AV247" s="27"/>
      <c r="AW247" s="27"/>
      <c r="AX247" s="27"/>
      <c r="AY247" s="27"/>
      <c r="AZ247" s="57"/>
      <c r="BA247" s="27"/>
      <c r="BB247" s="27"/>
      <c r="BC247" s="27"/>
      <c r="BD247" s="27"/>
      <c r="BE247" s="49">
        <f>SUM(AS247:BD247)</f>
        <v>0</v>
      </c>
      <c r="BF247" s="51">
        <f t="shared" si="313"/>
        <v>0</v>
      </c>
      <c r="BG247" s="217"/>
    </row>
    <row r="248" spans="1:59" x14ac:dyDescent="0.2">
      <c r="A248" s="47" t="s">
        <v>237</v>
      </c>
      <c r="B248" s="64" t="s">
        <v>191</v>
      </c>
      <c r="C248" s="48"/>
      <c r="D248" s="15"/>
      <c r="E248" s="15"/>
      <c r="F248" s="15"/>
      <c r="G248" s="15"/>
      <c r="H248" s="15"/>
      <c r="I248" s="15"/>
      <c r="J248" s="18"/>
      <c r="K248" s="15">
        <v>1</v>
      </c>
      <c r="L248" s="15">
        <v>2</v>
      </c>
      <c r="M248" s="15"/>
      <c r="N248" s="18"/>
      <c r="O248" s="49">
        <f t="shared" si="314"/>
        <v>3</v>
      </c>
      <c r="P248" s="52">
        <f t="shared" si="282"/>
        <v>2400</v>
      </c>
      <c r="Q248" s="19"/>
      <c r="R248" s="27">
        <v>1</v>
      </c>
      <c r="S248" s="27"/>
      <c r="T248" s="27"/>
      <c r="U248" s="27"/>
      <c r="V248" s="27"/>
      <c r="W248" s="27"/>
      <c r="X248" s="27"/>
      <c r="Y248" s="27"/>
      <c r="Z248" s="27"/>
      <c r="AA248" s="27"/>
      <c r="AB248" s="27"/>
      <c r="AC248" s="49">
        <f>SUM(Q248:AB248)</f>
        <v>1</v>
      </c>
      <c r="AD248" s="51">
        <f t="shared" si="311"/>
        <v>800</v>
      </c>
      <c r="AE248" s="19"/>
      <c r="AF248" s="27"/>
      <c r="AG248" s="27"/>
      <c r="AH248" s="27"/>
      <c r="AI248" s="27"/>
      <c r="AJ248" s="27"/>
      <c r="AK248" s="27"/>
      <c r="AL248" s="27"/>
      <c r="AM248" s="27"/>
      <c r="AN248" s="27"/>
      <c r="AO248" s="27"/>
      <c r="AP248" s="27"/>
      <c r="AQ248" s="49">
        <f>SUM(AE248:AP248)</f>
        <v>0</v>
      </c>
      <c r="AR248" s="51">
        <f t="shared" si="312"/>
        <v>0</v>
      </c>
      <c r="AS248" s="19"/>
      <c r="AT248" s="27"/>
      <c r="AU248" s="27"/>
      <c r="AV248" s="27"/>
      <c r="AW248" s="27"/>
      <c r="AX248" s="27"/>
      <c r="AY248" s="27"/>
      <c r="AZ248" s="27"/>
      <c r="BA248" s="27"/>
      <c r="BB248" s="27"/>
      <c r="BC248" s="27"/>
      <c r="BD248" s="27"/>
      <c r="BE248" s="49">
        <f>SUM(AS248:BD248)</f>
        <v>0</v>
      </c>
      <c r="BF248" s="51">
        <f t="shared" si="313"/>
        <v>0</v>
      </c>
      <c r="BG248" s="217"/>
    </row>
    <row r="249" spans="1:59" x14ac:dyDescent="0.2">
      <c r="A249" s="7" t="s">
        <v>454</v>
      </c>
      <c r="B249" s="7" t="s">
        <v>288</v>
      </c>
      <c r="C249" s="48"/>
      <c r="D249" s="53">
        <f t="shared" ref="D249:J249" si="315">SUM(D244:D248)</f>
        <v>6</v>
      </c>
      <c r="E249" s="53">
        <f t="shared" si="315"/>
        <v>13</v>
      </c>
      <c r="F249" s="53">
        <f t="shared" si="315"/>
        <v>11</v>
      </c>
      <c r="G249" s="53">
        <f t="shared" si="315"/>
        <v>6</v>
      </c>
      <c r="H249" s="53">
        <f t="shared" si="315"/>
        <v>10</v>
      </c>
      <c r="I249" s="53">
        <f t="shared" si="315"/>
        <v>5</v>
      </c>
      <c r="J249" s="53">
        <f t="shared" si="315"/>
        <v>11</v>
      </c>
      <c r="K249" s="53">
        <f>SUM(K244:K248)</f>
        <v>11</v>
      </c>
      <c r="L249" s="53">
        <f t="shared" ref="L249:M249" si="316">SUM(L244:L248)</f>
        <v>4</v>
      </c>
      <c r="M249" s="53">
        <f t="shared" si="316"/>
        <v>0</v>
      </c>
      <c r="N249" s="53">
        <f>SUM(N244:N248)</f>
        <v>0</v>
      </c>
      <c r="O249" s="54">
        <f>SUM(O244:O248)</f>
        <v>77</v>
      </c>
      <c r="P249" s="55">
        <f>SUM(P244:P248)</f>
        <v>61600</v>
      </c>
      <c r="Q249" s="56">
        <f>SUM(Q244:Q248)</f>
        <v>0</v>
      </c>
      <c r="R249" s="56">
        <f t="shared" ref="R249:AC249" si="317">SUM(R244:R248)</f>
        <v>1</v>
      </c>
      <c r="S249" s="56">
        <f t="shared" si="317"/>
        <v>0</v>
      </c>
      <c r="T249" s="56">
        <f t="shared" si="317"/>
        <v>0</v>
      </c>
      <c r="U249" s="56">
        <f t="shared" si="317"/>
        <v>0</v>
      </c>
      <c r="V249" s="56">
        <f t="shared" si="317"/>
        <v>0</v>
      </c>
      <c r="W249" s="56">
        <f t="shared" si="317"/>
        <v>0</v>
      </c>
      <c r="X249" s="56">
        <f t="shared" si="317"/>
        <v>0</v>
      </c>
      <c r="Y249" s="56">
        <f t="shared" si="317"/>
        <v>0</v>
      </c>
      <c r="Z249" s="56">
        <f t="shared" si="317"/>
        <v>0</v>
      </c>
      <c r="AA249" s="56">
        <f t="shared" si="317"/>
        <v>0</v>
      </c>
      <c r="AB249" s="56">
        <f t="shared" si="317"/>
        <v>0</v>
      </c>
      <c r="AC249" s="1">
        <f t="shared" si="317"/>
        <v>1</v>
      </c>
      <c r="AD249" s="3">
        <f>SUM(AD244:AD248)</f>
        <v>800</v>
      </c>
      <c r="AE249" s="56">
        <f>SUM(AE244:AE248)</f>
        <v>0</v>
      </c>
      <c r="AF249" s="56">
        <f t="shared" ref="AF249:AQ249" si="318">SUM(AF244:AF248)</f>
        <v>0</v>
      </c>
      <c r="AG249" s="56">
        <f t="shared" si="318"/>
        <v>0</v>
      </c>
      <c r="AH249" s="56">
        <f t="shared" si="318"/>
        <v>0</v>
      </c>
      <c r="AI249" s="56">
        <f t="shared" si="318"/>
        <v>0</v>
      </c>
      <c r="AJ249" s="56">
        <f t="shared" si="318"/>
        <v>0</v>
      </c>
      <c r="AK249" s="56">
        <f t="shared" si="318"/>
        <v>0</v>
      </c>
      <c r="AL249" s="56">
        <f t="shared" si="318"/>
        <v>1</v>
      </c>
      <c r="AM249" s="56">
        <f t="shared" si="318"/>
        <v>0</v>
      </c>
      <c r="AN249" s="56">
        <f t="shared" si="318"/>
        <v>0</v>
      </c>
      <c r="AO249" s="56">
        <f t="shared" si="318"/>
        <v>0</v>
      </c>
      <c r="AP249" s="56">
        <f t="shared" si="318"/>
        <v>0</v>
      </c>
      <c r="AQ249" s="1">
        <f t="shared" si="318"/>
        <v>1</v>
      </c>
      <c r="AR249" s="3">
        <f>SUM(AR244:AR248)</f>
        <v>800</v>
      </c>
      <c r="AS249" s="56">
        <f>SUM(AS244:AS248)</f>
        <v>0</v>
      </c>
      <c r="AT249" s="56">
        <f t="shared" ref="AT249:BE249" si="319">SUM(AT244:AT248)</f>
        <v>0</v>
      </c>
      <c r="AU249" s="56">
        <f t="shared" si="319"/>
        <v>0</v>
      </c>
      <c r="AV249" s="56">
        <f t="shared" si="319"/>
        <v>0</v>
      </c>
      <c r="AW249" s="56">
        <f t="shared" si="319"/>
        <v>0</v>
      </c>
      <c r="AX249" s="56">
        <f t="shared" si="319"/>
        <v>0</v>
      </c>
      <c r="AY249" s="56">
        <f t="shared" si="319"/>
        <v>0</v>
      </c>
      <c r="AZ249" s="56">
        <f t="shared" si="319"/>
        <v>0</v>
      </c>
      <c r="BA249" s="56">
        <f t="shared" si="319"/>
        <v>0</v>
      </c>
      <c r="BB249" s="56">
        <f t="shared" si="319"/>
        <v>0</v>
      </c>
      <c r="BC249" s="56">
        <f t="shared" si="319"/>
        <v>0</v>
      </c>
      <c r="BD249" s="56">
        <f t="shared" si="319"/>
        <v>0</v>
      </c>
      <c r="BE249" s="1">
        <f t="shared" si="319"/>
        <v>0</v>
      </c>
      <c r="BF249" s="3">
        <f>SUM(BF244:BF248)</f>
        <v>0</v>
      </c>
      <c r="BG249" s="217">
        <f>SUM(BF249,AR249,AD249,P249)</f>
        <v>63200</v>
      </c>
    </row>
    <row r="250" spans="1:59" x14ac:dyDescent="0.2">
      <c r="A250" s="5" t="s">
        <v>192</v>
      </c>
      <c r="B250" s="2"/>
      <c r="C250" s="58"/>
      <c r="D250" s="29"/>
      <c r="E250" s="29"/>
      <c r="F250" s="29"/>
      <c r="G250" s="29"/>
      <c r="H250" s="29"/>
      <c r="I250" s="29"/>
      <c r="J250" s="43"/>
      <c r="K250" s="43"/>
      <c r="L250" s="43"/>
      <c r="M250" s="43"/>
      <c r="N250" s="43"/>
      <c r="O250" s="44"/>
      <c r="P250" s="67"/>
      <c r="Q250" s="19"/>
      <c r="R250" s="27"/>
      <c r="S250" s="27"/>
      <c r="T250" s="27"/>
      <c r="U250" s="27"/>
      <c r="V250" s="27"/>
      <c r="W250" s="27"/>
      <c r="X250" s="27"/>
      <c r="Y250" s="27"/>
      <c r="Z250" s="27"/>
      <c r="AA250" s="27"/>
      <c r="AB250" s="27"/>
      <c r="AC250" s="27"/>
      <c r="AD250" s="73"/>
      <c r="AE250" s="19"/>
      <c r="AF250" s="27"/>
      <c r="AG250" s="27"/>
      <c r="AH250" s="27"/>
      <c r="AI250" s="27"/>
      <c r="AJ250" s="27"/>
      <c r="AK250" s="27"/>
      <c r="AL250" s="27"/>
      <c r="AM250" s="27"/>
      <c r="AN250" s="27"/>
      <c r="AO250" s="27"/>
      <c r="AP250" s="27"/>
      <c r="AQ250" s="27"/>
      <c r="AR250" s="73"/>
      <c r="AS250" s="19"/>
      <c r="AT250" s="27"/>
      <c r="AU250" s="27"/>
      <c r="AV250" s="27"/>
      <c r="AW250" s="27"/>
      <c r="AX250" s="27"/>
      <c r="AY250" s="27"/>
      <c r="AZ250" s="27"/>
      <c r="BA250" s="27"/>
      <c r="BB250" s="27"/>
      <c r="BC250" s="27"/>
      <c r="BD250" s="27"/>
      <c r="BE250" s="27"/>
      <c r="BF250" s="73"/>
      <c r="BG250" s="217"/>
    </row>
    <row r="251" spans="1:59" x14ac:dyDescent="0.2">
      <c r="A251" s="47" t="s">
        <v>223</v>
      </c>
      <c r="B251" s="7" t="s">
        <v>133</v>
      </c>
      <c r="C251" s="48"/>
      <c r="D251" s="15">
        <v>2</v>
      </c>
      <c r="E251" s="15">
        <v>10</v>
      </c>
      <c r="F251" s="15">
        <v>7</v>
      </c>
      <c r="G251" s="15">
        <v>10</v>
      </c>
      <c r="H251" s="15">
        <v>6</v>
      </c>
      <c r="I251" s="15">
        <v>2</v>
      </c>
      <c r="J251" s="15">
        <v>4</v>
      </c>
      <c r="K251" s="15">
        <v>6</v>
      </c>
      <c r="L251" s="15">
        <v>12</v>
      </c>
      <c r="M251" s="15">
        <v>4</v>
      </c>
      <c r="N251" s="18">
        <v>7</v>
      </c>
      <c r="O251" s="49">
        <f>SUM(C251:N251)</f>
        <v>70</v>
      </c>
      <c r="P251" s="52">
        <f t="shared" si="282"/>
        <v>56000</v>
      </c>
      <c r="Q251" s="33">
        <v>3</v>
      </c>
      <c r="R251" s="31">
        <v>2</v>
      </c>
      <c r="S251" s="31">
        <v>2</v>
      </c>
      <c r="T251" s="31">
        <v>5</v>
      </c>
      <c r="U251" s="31">
        <v>3</v>
      </c>
      <c r="V251" s="31">
        <v>4</v>
      </c>
      <c r="W251" s="31">
        <v>1</v>
      </c>
      <c r="X251" s="31">
        <v>5</v>
      </c>
      <c r="Y251" s="31"/>
      <c r="Z251" s="31">
        <v>2</v>
      </c>
      <c r="AA251" s="31">
        <v>1</v>
      </c>
      <c r="AB251" s="73"/>
      <c r="AC251" s="69">
        <f>SUM(Q251:AB251)</f>
        <v>28</v>
      </c>
      <c r="AD251" s="70">
        <f t="shared" ref="AD251:AD252" si="320">SUM(AC251)*800</f>
        <v>22400</v>
      </c>
      <c r="AE251" s="33"/>
      <c r="AF251" s="31"/>
      <c r="AG251" s="31"/>
      <c r="AH251" s="31"/>
      <c r="AI251" s="31"/>
      <c r="AJ251" s="31"/>
      <c r="AK251" s="31"/>
      <c r="AL251" s="31"/>
      <c r="AM251" s="31"/>
      <c r="AN251" s="31"/>
      <c r="AO251" s="31"/>
      <c r="AP251" s="31"/>
      <c r="AQ251" s="69">
        <f>SUM(AE251:AP251)</f>
        <v>0</v>
      </c>
      <c r="AR251" s="70">
        <f t="shared" ref="AR251:AR252" si="321">SUM(AQ251)*800</f>
        <v>0</v>
      </c>
      <c r="AS251" s="33"/>
      <c r="AT251" s="31"/>
      <c r="AU251" s="31"/>
      <c r="AV251" s="31"/>
      <c r="AW251" s="31"/>
      <c r="AX251" s="31"/>
      <c r="AY251" s="31"/>
      <c r="AZ251" s="31"/>
      <c r="BA251" s="31"/>
      <c r="BB251" s="31"/>
      <c r="BC251" s="31"/>
      <c r="BD251" s="31"/>
      <c r="BE251" s="69">
        <f>SUM(AS251:BD251)</f>
        <v>0</v>
      </c>
      <c r="BF251" s="70">
        <f t="shared" ref="BF251:BF252" si="322">SUM(BE251)*800</f>
        <v>0</v>
      </c>
      <c r="BG251" s="217"/>
    </row>
    <row r="252" spans="1:59" x14ac:dyDescent="0.2">
      <c r="A252" s="47" t="s">
        <v>468</v>
      </c>
      <c r="B252" s="7" t="s">
        <v>133</v>
      </c>
      <c r="C252" s="48"/>
      <c r="D252" s="15"/>
      <c r="E252" s="15"/>
      <c r="F252" s="15"/>
      <c r="G252" s="15"/>
      <c r="H252" s="15"/>
      <c r="I252" s="15"/>
      <c r="J252" s="15"/>
      <c r="K252" s="15"/>
      <c r="L252" s="15"/>
      <c r="M252" s="15"/>
      <c r="N252" s="18"/>
      <c r="O252" s="49">
        <f>SUM(C252:N252)</f>
        <v>0</v>
      </c>
      <c r="P252" s="52">
        <f t="shared" si="282"/>
        <v>0</v>
      </c>
      <c r="Q252" s="37"/>
      <c r="R252" s="36"/>
      <c r="S252" s="36"/>
      <c r="T252" s="36"/>
      <c r="U252" s="36"/>
      <c r="V252" s="36"/>
      <c r="W252" s="36"/>
      <c r="X252" s="36"/>
      <c r="Y252" s="36"/>
      <c r="Z252" s="36"/>
      <c r="AA252" s="36"/>
      <c r="AB252" s="36"/>
      <c r="AC252" s="49">
        <f>SUM(Q252:AB252)</f>
        <v>0</v>
      </c>
      <c r="AD252" s="51">
        <f t="shared" si="320"/>
        <v>0</v>
      </c>
      <c r="AE252" s="37"/>
      <c r="AF252" s="36"/>
      <c r="AG252" s="36"/>
      <c r="AH252" s="36"/>
      <c r="AI252" s="36"/>
      <c r="AJ252" s="36"/>
      <c r="AK252" s="36">
        <v>1</v>
      </c>
      <c r="AL252" s="152">
        <v>4</v>
      </c>
      <c r="AM252" s="36"/>
      <c r="AN252" s="152">
        <v>2</v>
      </c>
      <c r="AO252" s="36"/>
      <c r="AP252" s="36"/>
      <c r="AQ252" s="49">
        <f>SUM(AE252:AP252)</f>
        <v>7</v>
      </c>
      <c r="AR252" s="51">
        <f t="shared" si="321"/>
        <v>5600</v>
      </c>
      <c r="AS252" s="37"/>
      <c r="AT252" s="36">
        <v>1</v>
      </c>
      <c r="AU252" s="36"/>
      <c r="AV252" s="36"/>
      <c r="AW252" s="36">
        <v>1</v>
      </c>
      <c r="AX252" s="36"/>
      <c r="AY252" s="36"/>
      <c r="AZ252" s="152"/>
      <c r="BA252" s="36"/>
      <c r="BB252" s="152"/>
      <c r="BC252" s="36"/>
      <c r="BD252" s="36"/>
      <c r="BE252" s="49">
        <f>SUM(AS252:BD252)</f>
        <v>2</v>
      </c>
      <c r="BF252" s="51">
        <f t="shared" si="322"/>
        <v>1600</v>
      </c>
      <c r="BG252" s="217"/>
    </row>
    <row r="253" spans="1:59" x14ac:dyDescent="0.2">
      <c r="A253" s="7" t="s">
        <v>264</v>
      </c>
      <c r="C253" s="48"/>
      <c r="D253" s="56">
        <f>SUM(D251:D252)</f>
        <v>2</v>
      </c>
      <c r="E253" s="56">
        <f t="shared" ref="E253:M253" si="323">SUM(E251:E252)</f>
        <v>10</v>
      </c>
      <c r="F253" s="56">
        <f t="shared" si="323"/>
        <v>7</v>
      </c>
      <c r="G253" s="56">
        <f t="shared" si="323"/>
        <v>10</v>
      </c>
      <c r="H253" s="56">
        <f t="shared" si="323"/>
        <v>6</v>
      </c>
      <c r="I253" s="56">
        <f t="shared" si="323"/>
        <v>2</v>
      </c>
      <c r="J253" s="56">
        <f t="shared" si="323"/>
        <v>4</v>
      </c>
      <c r="K253" s="56">
        <f t="shared" si="323"/>
        <v>6</v>
      </c>
      <c r="L253" s="56">
        <f t="shared" si="323"/>
        <v>12</v>
      </c>
      <c r="M253" s="56">
        <f t="shared" si="323"/>
        <v>4</v>
      </c>
      <c r="N253" s="56">
        <f>SUM(N251:N252)</f>
        <v>7</v>
      </c>
      <c r="O253" s="54">
        <f>SUM(O251:O252)</f>
        <v>70</v>
      </c>
      <c r="P253" s="55">
        <f>SUM(P251:P252)</f>
        <v>56000</v>
      </c>
      <c r="Q253" s="56">
        <f t="shared" ref="Q253:AA253" si="324">SUM(Q251:Q252)</f>
        <v>3</v>
      </c>
      <c r="R253" s="56">
        <f t="shared" si="324"/>
        <v>2</v>
      </c>
      <c r="S253" s="56">
        <f t="shared" si="324"/>
        <v>2</v>
      </c>
      <c r="T253" s="56">
        <f t="shared" si="324"/>
        <v>5</v>
      </c>
      <c r="U253" s="56">
        <f t="shared" si="324"/>
        <v>3</v>
      </c>
      <c r="V253" s="56">
        <f t="shared" si="324"/>
        <v>4</v>
      </c>
      <c r="W253" s="56">
        <f t="shared" si="324"/>
        <v>1</v>
      </c>
      <c r="X253" s="56">
        <f t="shared" si="324"/>
        <v>5</v>
      </c>
      <c r="Y253" s="56">
        <f t="shared" si="324"/>
        <v>0</v>
      </c>
      <c r="Z253" s="56">
        <f t="shared" si="324"/>
        <v>2</v>
      </c>
      <c r="AA253" s="56">
        <f t="shared" si="324"/>
        <v>1</v>
      </c>
      <c r="AB253" s="56">
        <f>SUM(AB251:AB252)</f>
        <v>0</v>
      </c>
      <c r="AC253" s="1">
        <f>SUM(AC251:AC252)</f>
        <v>28</v>
      </c>
      <c r="AD253" s="3">
        <f>SUM(AD251:AD252)</f>
        <v>22400</v>
      </c>
      <c r="AE253" s="56">
        <f>SUM(AE251:AE252)</f>
        <v>0</v>
      </c>
      <c r="AF253" s="56">
        <f t="shared" ref="AF253:AP253" si="325">SUM(AF251:AF252)</f>
        <v>0</v>
      </c>
      <c r="AG253" s="56">
        <f t="shared" si="325"/>
        <v>0</v>
      </c>
      <c r="AH253" s="56">
        <f t="shared" si="325"/>
        <v>0</v>
      </c>
      <c r="AI253" s="56">
        <f t="shared" si="325"/>
        <v>0</v>
      </c>
      <c r="AJ253" s="56">
        <f t="shared" si="325"/>
        <v>0</v>
      </c>
      <c r="AK253" s="56">
        <f t="shared" si="325"/>
        <v>1</v>
      </c>
      <c r="AL253" s="56">
        <f t="shared" si="325"/>
        <v>4</v>
      </c>
      <c r="AM253" s="56">
        <f t="shared" si="325"/>
        <v>0</v>
      </c>
      <c r="AN253" s="56">
        <f t="shared" si="325"/>
        <v>2</v>
      </c>
      <c r="AO253" s="56">
        <f t="shared" si="325"/>
        <v>0</v>
      </c>
      <c r="AP253" s="56">
        <f t="shared" si="325"/>
        <v>0</v>
      </c>
      <c r="AQ253" s="1">
        <f>SUM(AQ251:AQ252)</f>
        <v>7</v>
      </c>
      <c r="AR253" s="3">
        <f>SUM(AR251:AR252)</f>
        <v>5600</v>
      </c>
      <c r="AS253" s="56">
        <f>SUM(AS251:AS252)</f>
        <v>0</v>
      </c>
      <c r="AT253" s="56">
        <f t="shared" ref="AT253:BD253" si="326">SUM(AT251:AT252)</f>
        <v>1</v>
      </c>
      <c r="AU253" s="56">
        <f t="shared" si="326"/>
        <v>0</v>
      </c>
      <c r="AV253" s="56">
        <f t="shared" si="326"/>
        <v>0</v>
      </c>
      <c r="AW253" s="56">
        <f t="shared" si="326"/>
        <v>1</v>
      </c>
      <c r="AX253" s="56">
        <f t="shared" si="326"/>
        <v>0</v>
      </c>
      <c r="AY253" s="56">
        <f t="shared" si="326"/>
        <v>0</v>
      </c>
      <c r="AZ253" s="56">
        <f t="shared" si="326"/>
        <v>0</v>
      </c>
      <c r="BA253" s="56">
        <f t="shared" si="326"/>
        <v>0</v>
      </c>
      <c r="BB253" s="56">
        <f t="shared" si="326"/>
        <v>0</v>
      </c>
      <c r="BC253" s="56">
        <f t="shared" si="326"/>
        <v>0</v>
      </c>
      <c r="BD253" s="56">
        <f t="shared" si="326"/>
        <v>0</v>
      </c>
      <c r="BE253" s="1">
        <f>SUM(BE251:BE252)</f>
        <v>2</v>
      </c>
      <c r="BF253" s="3">
        <f>SUM(BF251:BF252)</f>
        <v>1600</v>
      </c>
      <c r="BG253" s="217">
        <f>SUM(BF253,AR253,AD253,P253)</f>
        <v>85600</v>
      </c>
    </row>
    <row r="254" spans="1:59" x14ac:dyDescent="0.2">
      <c r="A254" s="5" t="s">
        <v>138</v>
      </c>
      <c r="B254" s="2"/>
      <c r="C254" s="58"/>
      <c r="D254" s="29"/>
      <c r="E254" s="29"/>
      <c r="F254" s="29"/>
      <c r="G254" s="29"/>
      <c r="H254" s="29"/>
      <c r="I254" s="29"/>
      <c r="J254" s="43"/>
      <c r="K254" s="43"/>
      <c r="L254" s="43"/>
      <c r="M254" s="43"/>
      <c r="N254" s="43"/>
      <c r="O254" s="1"/>
      <c r="P254" s="72"/>
      <c r="Q254" s="19"/>
      <c r="R254" s="27"/>
      <c r="S254" s="27"/>
      <c r="T254" s="27"/>
      <c r="U254" s="27"/>
      <c r="V254" s="27"/>
      <c r="W254" s="27"/>
      <c r="X254" s="27"/>
      <c r="Y254" s="27"/>
      <c r="Z254" s="27"/>
      <c r="AA254" s="27"/>
      <c r="AB254" s="27"/>
      <c r="AC254" s="27"/>
      <c r="AD254" s="73"/>
      <c r="AE254" s="19"/>
      <c r="AF254" s="27"/>
      <c r="AG254" s="27"/>
      <c r="AH254" s="27"/>
      <c r="AI254" s="27"/>
      <c r="AJ254" s="27"/>
      <c r="AK254" s="27"/>
      <c r="AL254" s="27"/>
      <c r="AM254" s="27"/>
      <c r="AN254" s="27"/>
      <c r="AO254" s="27"/>
      <c r="AP254" s="27"/>
      <c r="AQ254" s="27"/>
      <c r="AR254" s="73"/>
      <c r="AS254" s="19"/>
      <c r="AT254" s="27"/>
      <c r="AU254" s="27"/>
      <c r="AV254" s="27"/>
      <c r="AW254" s="27"/>
      <c r="AX254" s="27"/>
      <c r="AY254" s="27"/>
      <c r="AZ254" s="27"/>
      <c r="BA254" s="27"/>
      <c r="BB254" s="27"/>
      <c r="BC254" s="27"/>
      <c r="BD254" s="27"/>
      <c r="BE254" s="27"/>
      <c r="BF254" s="73"/>
      <c r="BG254" s="217"/>
    </row>
    <row r="255" spans="1:59" x14ac:dyDescent="0.2">
      <c r="A255" s="66" t="s">
        <v>221</v>
      </c>
      <c r="B255" s="7" t="s">
        <v>137</v>
      </c>
      <c r="C255" s="48"/>
      <c r="D255" s="15"/>
      <c r="E255" s="15">
        <v>5</v>
      </c>
      <c r="F255" s="15">
        <v>8</v>
      </c>
      <c r="G255" s="15">
        <v>8</v>
      </c>
      <c r="H255" s="15">
        <v>9</v>
      </c>
      <c r="I255" s="15">
        <v>7</v>
      </c>
      <c r="J255" s="15">
        <v>7</v>
      </c>
      <c r="K255" s="15">
        <v>2</v>
      </c>
      <c r="L255" s="15">
        <v>9</v>
      </c>
      <c r="M255" s="15">
        <v>1</v>
      </c>
      <c r="N255" s="18">
        <v>3</v>
      </c>
      <c r="O255" s="49">
        <f>SUM(C255:N255)</f>
        <v>59</v>
      </c>
      <c r="P255" s="52">
        <f>SUM(O255)*800</f>
        <v>47200</v>
      </c>
      <c r="Q255" s="33">
        <v>11</v>
      </c>
      <c r="R255" s="31">
        <v>6</v>
      </c>
      <c r="S255" s="31">
        <v>13</v>
      </c>
      <c r="T255" s="31">
        <v>11</v>
      </c>
      <c r="U255" s="31">
        <v>13</v>
      </c>
      <c r="V255" s="31">
        <v>4</v>
      </c>
      <c r="W255" s="31">
        <v>1</v>
      </c>
      <c r="X255" s="31">
        <v>9</v>
      </c>
      <c r="Y255" s="31">
        <v>3</v>
      </c>
      <c r="Z255" s="31">
        <v>8</v>
      </c>
      <c r="AA255" s="81" t="s">
        <v>208</v>
      </c>
      <c r="AB255" s="31"/>
      <c r="AC255" s="69">
        <f>SUM(Q255:AB255)</f>
        <v>79</v>
      </c>
      <c r="AD255" s="70">
        <f t="shared" ref="AD255:AD259" si="327">SUM(AC255)*800</f>
        <v>63200</v>
      </c>
      <c r="AE255" s="33"/>
      <c r="AF255" s="31"/>
      <c r="AG255" s="31"/>
      <c r="AH255" s="31"/>
      <c r="AI255" s="81" t="s">
        <v>208</v>
      </c>
      <c r="AJ255" s="31"/>
      <c r="AK255" s="31"/>
      <c r="AL255" s="31"/>
      <c r="AM255" s="31"/>
      <c r="AN255" s="31"/>
      <c r="AO255" s="81"/>
      <c r="AP255" s="31"/>
      <c r="AQ255" s="69">
        <f>SUM(AE255:AP255)</f>
        <v>0</v>
      </c>
      <c r="AR255" s="70">
        <f t="shared" ref="AR255:AR259" si="328">SUM(AQ255)*800</f>
        <v>0</v>
      </c>
      <c r="AS255" s="33"/>
      <c r="AT255" s="31"/>
      <c r="AU255" s="81">
        <v>1</v>
      </c>
      <c r="AV255" s="81">
        <v>1</v>
      </c>
      <c r="AW255" s="81"/>
      <c r="AX255" s="31"/>
      <c r="AY255" s="31"/>
      <c r="AZ255" s="31"/>
      <c r="BA255" s="31"/>
      <c r="BB255" s="31"/>
      <c r="BC255" s="81"/>
      <c r="BD255" s="31"/>
      <c r="BE255" s="69">
        <f>SUM(AS255:BD255)</f>
        <v>2</v>
      </c>
      <c r="BF255" s="70">
        <f t="shared" ref="BF255:BF259" si="329">SUM(BE255)*800</f>
        <v>1600</v>
      </c>
      <c r="BG255" s="217"/>
    </row>
    <row r="256" spans="1:59" x14ac:dyDescent="0.2">
      <c r="A256" s="47" t="s">
        <v>492</v>
      </c>
      <c r="B256" s="7" t="s">
        <v>493</v>
      </c>
      <c r="C256" s="48"/>
      <c r="D256" s="15"/>
      <c r="E256" s="15"/>
      <c r="F256" s="15"/>
      <c r="G256" s="15"/>
      <c r="H256" s="15"/>
      <c r="I256" s="15"/>
      <c r="J256" s="15"/>
      <c r="K256" s="15"/>
      <c r="L256" s="15"/>
      <c r="M256" s="15"/>
      <c r="N256" s="18"/>
      <c r="O256" s="49">
        <f>SUM(C256:N256)</f>
        <v>0</v>
      </c>
      <c r="P256" s="52">
        <f>SUM(O256)*800</f>
        <v>0</v>
      </c>
      <c r="Q256" s="19"/>
      <c r="R256" s="27"/>
      <c r="S256" s="27"/>
      <c r="T256" s="27"/>
      <c r="U256" s="27"/>
      <c r="V256" s="27"/>
      <c r="W256" s="27"/>
      <c r="X256" s="27"/>
      <c r="Y256" s="27"/>
      <c r="Z256" s="27"/>
      <c r="AA256" s="57"/>
      <c r="AB256" s="27"/>
      <c r="AC256" s="49">
        <f>SUM(Q256:AB256)</f>
        <v>0</v>
      </c>
      <c r="AD256" s="51">
        <f t="shared" si="327"/>
        <v>0</v>
      </c>
      <c r="AE256" s="19"/>
      <c r="AF256" s="27"/>
      <c r="AG256" s="27"/>
      <c r="AH256" s="27"/>
      <c r="AI256" s="27"/>
      <c r="AJ256" s="27"/>
      <c r="AK256" s="27"/>
      <c r="AL256" s="27">
        <v>1</v>
      </c>
      <c r="AM256" s="27">
        <v>1</v>
      </c>
      <c r="AN256" s="27"/>
      <c r="AO256" s="57"/>
      <c r="AP256" s="27"/>
      <c r="AQ256" s="49">
        <f>SUM(AE256:AP256)</f>
        <v>2</v>
      </c>
      <c r="AR256" s="51">
        <f t="shared" si="328"/>
        <v>1600</v>
      </c>
      <c r="AS256" s="19"/>
      <c r="AT256" s="27"/>
      <c r="AU256" s="27"/>
      <c r="AV256" s="27"/>
      <c r="AW256" s="27"/>
      <c r="AX256" s="27"/>
      <c r="AY256" s="27"/>
      <c r="AZ256" s="27"/>
      <c r="BA256" s="27"/>
      <c r="BB256" s="27"/>
      <c r="BC256" s="57"/>
      <c r="BD256" s="27"/>
      <c r="BE256" s="49">
        <f>SUM(AS256:BD256)</f>
        <v>0</v>
      </c>
      <c r="BF256" s="51">
        <f t="shared" si="329"/>
        <v>0</v>
      </c>
      <c r="BG256" s="217"/>
    </row>
    <row r="257" spans="1:59" x14ac:dyDescent="0.2">
      <c r="A257" s="66" t="s">
        <v>602</v>
      </c>
      <c r="B257" s="7" t="s">
        <v>301</v>
      </c>
      <c r="C257" s="48"/>
      <c r="D257" s="15"/>
      <c r="E257" s="15"/>
      <c r="F257" s="15"/>
      <c r="G257" s="15"/>
      <c r="H257" s="15"/>
      <c r="I257" s="15"/>
      <c r="J257" s="15"/>
      <c r="K257" s="15"/>
      <c r="L257" s="15"/>
      <c r="M257" s="15"/>
      <c r="N257" s="18"/>
      <c r="O257" s="49">
        <f>SUM(C257:N257)</f>
        <v>0</v>
      </c>
      <c r="P257" s="52">
        <f>SUM(O257)*800</f>
        <v>0</v>
      </c>
      <c r="Q257" s="19"/>
      <c r="R257" s="27"/>
      <c r="S257" s="27"/>
      <c r="T257" s="27"/>
      <c r="U257" s="27"/>
      <c r="V257" s="27"/>
      <c r="W257" s="27"/>
      <c r="X257" s="27"/>
      <c r="Y257" s="27"/>
      <c r="Z257" s="27"/>
      <c r="AA257" s="57"/>
      <c r="AB257" s="27"/>
      <c r="AC257" s="49">
        <f>SUM(Q257:AB257)</f>
        <v>0</v>
      </c>
      <c r="AD257" s="51">
        <f t="shared" si="327"/>
        <v>0</v>
      </c>
      <c r="AE257" s="19"/>
      <c r="AF257" s="27"/>
      <c r="AG257" s="27"/>
      <c r="AH257" s="27"/>
      <c r="AI257" s="27"/>
      <c r="AJ257" s="27"/>
      <c r="AK257" s="27"/>
      <c r="AL257" s="27"/>
      <c r="AM257" s="27"/>
      <c r="AN257" s="27"/>
      <c r="AO257" s="57"/>
      <c r="AP257" s="27"/>
      <c r="AQ257" s="49">
        <f>SUM(AE257:AP257)</f>
        <v>0</v>
      </c>
      <c r="AR257" s="51">
        <f t="shared" si="328"/>
        <v>0</v>
      </c>
      <c r="AS257" s="19"/>
      <c r="AT257" s="27"/>
      <c r="AU257" s="27"/>
      <c r="AV257" s="27">
        <v>1</v>
      </c>
      <c r="AW257" s="27">
        <v>2</v>
      </c>
      <c r="AX257" s="27">
        <v>1</v>
      </c>
      <c r="AY257" s="57">
        <v>1</v>
      </c>
      <c r="AZ257" s="27"/>
      <c r="BA257" s="27"/>
      <c r="BB257" s="27"/>
      <c r="BC257" s="57"/>
      <c r="BD257" s="27"/>
      <c r="BE257" s="49">
        <f>SUM(AS257:BD257)</f>
        <v>5</v>
      </c>
      <c r="BF257" s="51">
        <f t="shared" si="329"/>
        <v>4000</v>
      </c>
      <c r="BG257" s="217"/>
    </row>
    <row r="258" spans="1:59" x14ac:dyDescent="0.2">
      <c r="A258" s="66" t="s">
        <v>551</v>
      </c>
      <c r="B258" s="61" t="s">
        <v>466</v>
      </c>
      <c r="C258" s="48"/>
      <c r="D258" s="15"/>
      <c r="E258" s="15"/>
      <c r="F258" s="15"/>
      <c r="G258" s="15"/>
      <c r="H258" s="15"/>
      <c r="I258" s="15"/>
      <c r="J258" s="15"/>
      <c r="K258" s="15"/>
      <c r="L258" s="15"/>
      <c r="M258" s="15"/>
      <c r="N258" s="18"/>
      <c r="O258" s="49">
        <f>SUM(C258:N258)</f>
        <v>0</v>
      </c>
      <c r="P258" s="52">
        <f>SUM(O258)*800</f>
        <v>0</v>
      </c>
      <c r="Q258" s="19"/>
      <c r="R258" s="27"/>
      <c r="S258" s="27"/>
      <c r="T258" s="27"/>
      <c r="U258" s="27"/>
      <c r="V258" s="27"/>
      <c r="W258" s="27"/>
      <c r="X258" s="27"/>
      <c r="Y258" s="27"/>
      <c r="Z258" s="27"/>
      <c r="AA258" s="57"/>
      <c r="AB258" s="27"/>
      <c r="AC258" s="49">
        <f>SUM(Q258:AB258)</f>
        <v>0</v>
      </c>
      <c r="AD258" s="51">
        <f t="shared" si="327"/>
        <v>0</v>
      </c>
      <c r="AE258" s="19"/>
      <c r="AF258" s="27"/>
      <c r="AG258" s="27"/>
      <c r="AH258" s="27"/>
      <c r="AI258" s="27"/>
      <c r="AJ258" s="27"/>
      <c r="AK258" s="27"/>
      <c r="AL258" s="27"/>
      <c r="AM258" s="27"/>
      <c r="AN258" s="27"/>
      <c r="AO258" s="57"/>
      <c r="AP258" s="27">
        <v>8</v>
      </c>
      <c r="AQ258" s="49">
        <f>SUM(AE258:AP258)</f>
        <v>8</v>
      </c>
      <c r="AR258" s="51">
        <f t="shared" si="328"/>
        <v>6400</v>
      </c>
      <c r="AS258" s="19">
        <v>1</v>
      </c>
      <c r="AT258" s="27">
        <v>6</v>
      </c>
      <c r="AU258" s="57">
        <v>4</v>
      </c>
      <c r="AV258" s="57">
        <v>3</v>
      </c>
      <c r="AW258" s="57">
        <v>1</v>
      </c>
      <c r="AX258" s="57">
        <v>4</v>
      </c>
      <c r="AY258" s="57">
        <v>1</v>
      </c>
      <c r="AZ258" s="27"/>
      <c r="BA258" s="27"/>
      <c r="BB258" s="27"/>
      <c r="BC258" s="57"/>
      <c r="BD258" s="27"/>
      <c r="BE258" s="49">
        <f>SUM(AS258:BD258)</f>
        <v>20</v>
      </c>
      <c r="BF258" s="51">
        <f t="shared" si="329"/>
        <v>16000</v>
      </c>
      <c r="BG258" s="217"/>
    </row>
    <row r="259" spans="1:59" x14ac:dyDescent="0.2">
      <c r="A259" s="47" t="s">
        <v>254</v>
      </c>
      <c r="B259" s="7" t="s">
        <v>248</v>
      </c>
      <c r="C259" s="48"/>
      <c r="D259" s="15"/>
      <c r="E259" s="15"/>
      <c r="F259" s="15"/>
      <c r="G259" s="15"/>
      <c r="H259" s="15"/>
      <c r="I259" s="15"/>
      <c r="J259" s="15"/>
      <c r="K259" s="15"/>
      <c r="L259" s="15"/>
      <c r="M259" s="15">
        <v>4</v>
      </c>
      <c r="N259" s="18">
        <v>6</v>
      </c>
      <c r="O259" s="49">
        <f>SUM(C259:N259)</f>
        <v>10</v>
      </c>
      <c r="P259" s="52">
        <f>SUM(O259)*800</f>
        <v>8000</v>
      </c>
      <c r="Q259" s="19">
        <v>7</v>
      </c>
      <c r="R259" s="27">
        <v>6</v>
      </c>
      <c r="S259" s="27">
        <v>7</v>
      </c>
      <c r="T259" s="27">
        <v>7</v>
      </c>
      <c r="U259" s="27">
        <v>3</v>
      </c>
      <c r="V259" s="27">
        <v>7</v>
      </c>
      <c r="W259" s="27">
        <v>6</v>
      </c>
      <c r="X259" s="27">
        <v>10</v>
      </c>
      <c r="Y259" s="27">
        <v>4</v>
      </c>
      <c r="Z259" s="27">
        <v>6</v>
      </c>
      <c r="AA259" s="57" t="s">
        <v>374</v>
      </c>
      <c r="AB259" s="27">
        <v>4</v>
      </c>
      <c r="AC259" s="49">
        <f>SUM(Q259:AB259)</f>
        <v>67</v>
      </c>
      <c r="AD259" s="51">
        <f t="shared" si="327"/>
        <v>53600</v>
      </c>
      <c r="AE259" s="19">
        <v>2</v>
      </c>
      <c r="AF259" s="27">
        <v>6</v>
      </c>
      <c r="AG259" s="27"/>
      <c r="AH259" s="27">
        <v>1</v>
      </c>
      <c r="AI259" s="27">
        <v>1</v>
      </c>
      <c r="AJ259" s="27"/>
      <c r="AK259" s="27">
        <v>1</v>
      </c>
      <c r="AL259" s="27">
        <v>1</v>
      </c>
      <c r="AM259" s="27">
        <v>1</v>
      </c>
      <c r="AN259" s="27">
        <v>1</v>
      </c>
      <c r="AO259" s="57">
        <v>1</v>
      </c>
      <c r="AP259" s="57"/>
      <c r="AQ259" s="49">
        <f>SUM(AE259:AP259)</f>
        <v>15</v>
      </c>
      <c r="AR259" s="51">
        <f t="shared" si="328"/>
        <v>12000</v>
      </c>
      <c r="AS259" s="19">
        <v>1</v>
      </c>
      <c r="AT259" s="27">
        <v>1</v>
      </c>
      <c r="AU259" s="27"/>
      <c r="AV259" s="27"/>
      <c r="AW259" s="27"/>
      <c r="AX259" s="27"/>
      <c r="AY259" s="27"/>
      <c r="AZ259" s="27"/>
      <c r="BA259" s="27"/>
      <c r="BB259" s="27"/>
      <c r="BC259" s="57"/>
      <c r="BD259" s="57"/>
      <c r="BE259" s="49">
        <f>SUM(AS259:BD259)</f>
        <v>2</v>
      </c>
      <c r="BF259" s="51">
        <f t="shared" si="329"/>
        <v>1600</v>
      </c>
      <c r="BG259" s="217"/>
    </row>
    <row r="260" spans="1:59" x14ac:dyDescent="0.2">
      <c r="C260" s="48"/>
      <c r="D260" s="15"/>
      <c r="E260" s="56">
        <f>SUM(E255:E259)</f>
        <v>5</v>
      </c>
      <c r="F260" s="56">
        <f t="shared" ref="F260:N260" si="330">SUM(F255:F259)</f>
        <v>8</v>
      </c>
      <c r="G260" s="56">
        <f t="shared" si="330"/>
        <v>8</v>
      </c>
      <c r="H260" s="56">
        <f t="shared" si="330"/>
        <v>9</v>
      </c>
      <c r="I260" s="56">
        <f t="shared" si="330"/>
        <v>7</v>
      </c>
      <c r="J260" s="56">
        <f t="shared" si="330"/>
        <v>7</v>
      </c>
      <c r="K260" s="56">
        <f t="shared" si="330"/>
        <v>2</v>
      </c>
      <c r="L260" s="56">
        <f t="shared" si="330"/>
        <v>9</v>
      </c>
      <c r="M260" s="56">
        <f t="shared" si="330"/>
        <v>5</v>
      </c>
      <c r="N260" s="56">
        <f t="shared" si="330"/>
        <v>9</v>
      </c>
      <c r="O260" s="54">
        <f>SUM(O255:O259)</f>
        <v>69</v>
      </c>
      <c r="P260" s="55">
        <f>SUM(P255:P259)</f>
        <v>55200</v>
      </c>
      <c r="Q260" s="56">
        <f>SUM(Q255:Q259)</f>
        <v>18</v>
      </c>
      <c r="R260" s="56">
        <f t="shared" ref="R260:AB260" si="331">SUM(R255:R259)</f>
        <v>12</v>
      </c>
      <c r="S260" s="56">
        <f t="shared" si="331"/>
        <v>20</v>
      </c>
      <c r="T260" s="56">
        <f t="shared" si="331"/>
        <v>18</v>
      </c>
      <c r="U260" s="56">
        <f t="shared" si="331"/>
        <v>16</v>
      </c>
      <c r="V260" s="56">
        <f t="shared" si="331"/>
        <v>11</v>
      </c>
      <c r="W260" s="56">
        <f t="shared" si="331"/>
        <v>7</v>
      </c>
      <c r="X260" s="56">
        <f t="shared" si="331"/>
        <v>19</v>
      </c>
      <c r="Y260" s="56">
        <f t="shared" si="331"/>
        <v>7</v>
      </c>
      <c r="Z260" s="56">
        <f t="shared" si="331"/>
        <v>14</v>
      </c>
      <c r="AA260" s="56">
        <f t="shared" si="331"/>
        <v>0</v>
      </c>
      <c r="AB260" s="56">
        <f t="shared" si="331"/>
        <v>4</v>
      </c>
      <c r="AC260" s="1">
        <f>SUM(AC255:AC259)</f>
        <v>146</v>
      </c>
      <c r="AD260" s="3">
        <f>SUM(AD255:AD259)</f>
        <v>116800</v>
      </c>
      <c r="AE260" s="56">
        <f>SUM(AE255:AE259)</f>
        <v>2</v>
      </c>
      <c r="AF260" s="56">
        <f t="shared" ref="AF260:AP260" si="332">SUM(AF255:AF259)</f>
        <v>6</v>
      </c>
      <c r="AG260" s="56">
        <f t="shared" si="332"/>
        <v>0</v>
      </c>
      <c r="AH260" s="56">
        <f t="shared" si="332"/>
        <v>1</v>
      </c>
      <c r="AI260" s="56">
        <f t="shared" si="332"/>
        <v>1</v>
      </c>
      <c r="AJ260" s="56">
        <f t="shared" si="332"/>
        <v>0</v>
      </c>
      <c r="AK260" s="56">
        <f t="shared" si="332"/>
        <v>1</v>
      </c>
      <c r="AL260" s="56">
        <f t="shared" si="332"/>
        <v>2</v>
      </c>
      <c r="AM260" s="56">
        <f t="shared" si="332"/>
        <v>2</v>
      </c>
      <c r="AN260" s="56">
        <f t="shared" si="332"/>
        <v>1</v>
      </c>
      <c r="AO260" s="56">
        <f t="shared" si="332"/>
        <v>1</v>
      </c>
      <c r="AP260" s="56">
        <f t="shared" si="332"/>
        <v>8</v>
      </c>
      <c r="AQ260" s="1">
        <f>SUM(AQ255:AQ259)</f>
        <v>25</v>
      </c>
      <c r="AR260" s="3">
        <f>SUM(AR255:AR259)</f>
        <v>20000</v>
      </c>
      <c r="AS260" s="56">
        <f>SUM(AS255:AS259)</f>
        <v>2</v>
      </c>
      <c r="AT260" s="56">
        <f t="shared" ref="AT260:BD260" si="333">SUM(AT255:AT259)</f>
        <v>7</v>
      </c>
      <c r="AU260" s="56">
        <f t="shared" si="333"/>
        <v>5</v>
      </c>
      <c r="AV260" s="56">
        <f t="shared" si="333"/>
        <v>5</v>
      </c>
      <c r="AW260" s="56">
        <f t="shared" si="333"/>
        <v>3</v>
      </c>
      <c r="AX260" s="56">
        <f t="shared" si="333"/>
        <v>5</v>
      </c>
      <c r="AY260" s="56">
        <f t="shared" si="333"/>
        <v>2</v>
      </c>
      <c r="AZ260" s="56">
        <f t="shared" si="333"/>
        <v>0</v>
      </c>
      <c r="BA260" s="56">
        <f t="shared" si="333"/>
        <v>0</v>
      </c>
      <c r="BB260" s="56">
        <f t="shared" si="333"/>
        <v>0</v>
      </c>
      <c r="BC260" s="56">
        <f t="shared" si="333"/>
        <v>0</v>
      </c>
      <c r="BD260" s="56">
        <f t="shared" si="333"/>
        <v>0</v>
      </c>
      <c r="BE260" s="1">
        <f>SUM(BE255:BE259)</f>
        <v>29</v>
      </c>
      <c r="BF260" s="3">
        <f>SUM(BF255:BF259)</f>
        <v>23200</v>
      </c>
      <c r="BG260" s="217">
        <f>SUM(BF260,AR260,AD260,P260)</f>
        <v>215200</v>
      </c>
    </row>
    <row r="261" spans="1:59" x14ac:dyDescent="0.2">
      <c r="A261" s="5" t="s">
        <v>142</v>
      </c>
      <c r="B261" s="2"/>
      <c r="C261" s="58"/>
      <c r="D261" s="29"/>
      <c r="E261" s="29"/>
      <c r="F261" s="29"/>
      <c r="G261" s="29"/>
      <c r="H261" s="29"/>
      <c r="I261" s="29"/>
      <c r="J261" s="43"/>
      <c r="K261" s="43"/>
      <c r="L261" s="43"/>
      <c r="M261" s="43"/>
      <c r="N261" s="43"/>
      <c r="O261" s="44"/>
      <c r="P261" s="67"/>
      <c r="Q261" s="19"/>
      <c r="R261" s="27"/>
      <c r="S261" s="27"/>
      <c r="T261" s="27"/>
      <c r="U261" s="27"/>
      <c r="V261" s="27"/>
      <c r="W261" s="27"/>
      <c r="X261" s="27"/>
      <c r="Y261" s="27"/>
      <c r="Z261" s="27"/>
      <c r="AA261" s="27"/>
      <c r="AB261" s="27"/>
      <c r="AC261" s="27"/>
      <c r="AD261" s="46"/>
      <c r="AE261" s="19"/>
      <c r="AF261" s="27"/>
      <c r="AG261" s="27"/>
      <c r="AH261" s="27"/>
      <c r="AI261" s="27"/>
      <c r="AJ261" s="27"/>
      <c r="AK261" s="27"/>
      <c r="AL261" s="27"/>
      <c r="AM261" s="27"/>
      <c r="AN261" s="27"/>
      <c r="AO261" s="27"/>
      <c r="AP261" s="27"/>
      <c r="AQ261" s="27"/>
      <c r="AR261" s="46"/>
      <c r="AS261" s="19"/>
      <c r="AT261" s="27"/>
      <c r="AU261" s="27"/>
      <c r="AV261" s="27"/>
      <c r="AW261" s="27"/>
      <c r="AX261" s="27"/>
      <c r="AY261" s="27"/>
      <c r="AZ261" s="27"/>
      <c r="BA261" s="27"/>
      <c r="BB261" s="27"/>
      <c r="BC261" s="27"/>
      <c r="BD261" s="27"/>
      <c r="BE261" s="27"/>
      <c r="BF261" s="46"/>
      <c r="BG261" s="217"/>
    </row>
    <row r="262" spans="1:59" x14ac:dyDescent="0.2">
      <c r="A262" s="47" t="s">
        <v>140</v>
      </c>
      <c r="B262" s="7" t="s">
        <v>141</v>
      </c>
      <c r="C262" s="48"/>
      <c r="D262" s="15"/>
      <c r="E262" s="15"/>
      <c r="F262" s="15"/>
      <c r="G262" s="15">
        <v>12</v>
      </c>
      <c r="H262" s="15">
        <v>3</v>
      </c>
      <c r="I262" s="15">
        <v>5</v>
      </c>
      <c r="J262" s="15">
        <v>4</v>
      </c>
      <c r="K262" s="15">
        <v>3</v>
      </c>
      <c r="L262" s="15">
        <v>2</v>
      </c>
      <c r="M262" s="15">
        <v>5</v>
      </c>
      <c r="N262" s="18">
        <v>3</v>
      </c>
      <c r="O262" s="49">
        <f>SUM(C262:N262)</f>
        <v>37</v>
      </c>
      <c r="P262" s="52">
        <f>SUM(O262)*800</f>
        <v>29600</v>
      </c>
      <c r="Q262" s="33">
        <v>1</v>
      </c>
      <c r="R262" s="31">
        <v>5</v>
      </c>
      <c r="S262" s="31"/>
      <c r="T262" s="31">
        <v>3</v>
      </c>
      <c r="U262" s="31">
        <v>4</v>
      </c>
      <c r="V262" s="31">
        <v>1</v>
      </c>
      <c r="W262" s="31">
        <v>1</v>
      </c>
      <c r="X262" s="31">
        <v>1</v>
      </c>
      <c r="Y262" s="31">
        <v>5</v>
      </c>
      <c r="Z262" s="31">
        <v>1</v>
      </c>
      <c r="AA262" s="31">
        <v>1</v>
      </c>
      <c r="AB262" s="73">
        <v>5</v>
      </c>
      <c r="AC262" s="69">
        <f>SUM(Q262:AB262)</f>
        <v>28</v>
      </c>
      <c r="AD262" s="70">
        <f t="shared" ref="AD262:AD265" si="334">SUM(AC262)*800</f>
        <v>22400</v>
      </c>
      <c r="AE262" s="33">
        <v>5</v>
      </c>
      <c r="AF262" s="31">
        <v>6</v>
      </c>
      <c r="AG262" s="31">
        <v>1</v>
      </c>
      <c r="AH262" s="31"/>
      <c r="AI262" s="31">
        <v>1</v>
      </c>
      <c r="AJ262" s="31"/>
      <c r="AK262" s="31"/>
      <c r="AL262" s="31">
        <v>2</v>
      </c>
      <c r="AM262" s="31">
        <v>4</v>
      </c>
      <c r="AN262" s="31"/>
      <c r="AO262" s="31"/>
      <c r="AP262" s="31"/>
      <c r="AQ262" s="69">
        <f>SUM(AE262:AP262)</f>
        <v>19</v>
      </c>
      <c r="AR262" s="70">
        <f t="shared" ref="AR262:AR265" si="335">SUM(AQ262)*800</f>
        <v>15200</v>
      </c>
      <c r="AS262" s="33"/>
      <c r="AT262" s="31"/>
      <c r="AU262" s="31"/>
      <c r="AV262" s="31"/>
      <c r="AW262" s="31"/>
      <c r="AX262" s="31"/>
      <c r="AY262" s="31"/>
      <c r="AZ262" s="31"/>
      <c r="BA262" s="31"/>
      <c r="BB262" s="31"/>
      <c r="BC262" s="31"/>
      <c r="BD262" s="31"/>
      <c r="BE262" s="69">
        <f>SUM(AS262:BD262)</f>
        <v>0</v>
      </c>
      <c r="BF262" s="70">
        <f t="shared" ref="BF262:BF265" si="336">SUM(BE262)*800</f>
        <v>0</v>
      </c>
      <c r="BG262" s="217"/>
    </row>
    <row r="263" spans="1:59" x14ac:dyDescent="0.2">
      <c r="A263" s="47" t="s">
        <v>512</v>
      </c>
      <c r="B263" s="7" t="s">
        <v>513</v>
      </c>
      <c r="C263" s="48"/>
      <c r="D263" s="15"/>
      <c r="E263" s="15"/>
      <c r="F263" s="15"/>
      <c r="G263" s="15"/>
      <c r="H263" s="15"/>
      <c r="I263" s="15"/>
      <c r="J263" s="15"/>
      <c r="K263" s="15"/>
      <c r="L263" s="15"/>
      <c r="M263" s="15"/>
      <c r="N263" s="18"/>
      <c r="O263" s="49">
        <f>SUM(C263:N263)</f>
        <v>0</v>
      </c>
      <c r="P263" s="52">
        <f>SUM(O263)*800</f>
        <v>0</v>
      </c>
      <c r="Q263" s="19"/>
      <c r="R263" s="27"/>
      <c r="S263" s="27"/>
      <c r="T263" s="27"/>
      <c r="U263" s="27"/>
      <c r="V263" s="27"/>
      <c r="W263" s="27"/>
      <c r="X263" s="27"/>
      <c r="Y263" s="27"/>
      <c r="Z263" s="27"/>
      <c r="AA263" s="27"/>
      <c r="AB263" s="27"/>
      <c r="AC263" s="49">
        <f>SUM(Q263:AB263)</f>
        <v>0</v>
      </c>
      <c r="AD263" s="51">
        <f t="shared" si="334"/>
        <v>0</v>
      </c>
      <c r="AE263" s="19"/>
      <c r="AF263" s="27"/>
      <c r="AG263" s="27"/>
      <c r="AH263" s="27"/>
      <c r="AI263" s="27"/>
      <c r="AJ263" s="27"/>
      <c r="AK263" s="27"/>
      <c r="AL263" s="27"/>
      <c r="AM263" s="27"/>
      <c r="AN263" s="27"/>
      <c r="AO263" s="27"/>
      <c r="AP263" s="27"/>
      <c r="AQ263" s="49">
        <f>SUM(AE263:AP263)</f>
        <v>0</v>
      </c>
      <c r="AR263" s="51">
        <f t="shared" si="335"/>
        <v>0</v>
      </c>
      <c r="AS263" s="19"/>
      <c r="AT263" s="27"/>
      <c r="AU263" s="27"/>
      <c r="AV263" s="27"/>
      <c r="AW263" s="27"/>
      <c r="AX263" s="27"/>
      <c r="AY263" s="27"/>
      <c r="AZ263" s="27"/>
      <c r="BA263" s="27"/>
      <c r="BB263" s="27"/>
      <c r="BC263" s="27"/>
      <c r="BD263" s="27"/>
      <c r="BE263" s="49">
        <f>SUM(AS263:BD263)</f>
        <v>0</v>
      </c>
      <c r="BF263" s="51">
        <f t="shared" si="336"/>
        <v>0</v>
      </c>
      <c r="BG263" s="217"/>
    </row>
    <row r="264" spans="1:59" x14ac:dyDescent="0.2">
      <c r="A264" s="47" t="s">
        <v>559</v>
      </c>
      <c r="B264" s="7" t="s">
        <v>141</v>
      </c>
      <c r="C264" s="48"/>
      <c r="D264" s="15"/>
      <c r="E264" s="15"/>
      <c r="F264" s="15"/>
      <c r="G264" s="15"/>
      <c r="H264" s="15"/>
      <c r="I264" s="15"/>
      <c r="J264" s="15"/>
      <c r="K264" s="15"/>
      <c r="L264" s="15"/>
      <c r="M264" s="15"/>
      <c r="N264" s="18"/>
      <c r="O264" s="49">
        <f>SUM(C264:N264)</f>
        <v>0</v>
      </c>
      <c r="P264" s="52">
        <f>SUM(O264)*800</f>
        <v>0</v>
      </c>
      <c r="Q264" s="19"/>
      <c r="R264" s="27"/>
      <c r="S264" s="27"/>
      <c r="T264" s="27"/>
      <c r="U264" s="27"/>
      <c r="V264" s="27"/>
      <c r="W264" s="27"/>
      <c r="X264" s="27"/>
      <c r="Y264" s="27"/>
      <c r="Z264" s="27"/>
      <c r="AA264" s="27"/>
      <c r="AB264" s="27"/>
      <c r="AC264" s="49">
        <f>SUM(Q264:AB264)</f>
        <v>0</v>
      </c>
      <c r="AD264" s="51">
        <f t="shared" si="334"/>
        <v>0</v>
      </c>
      <c r="AE264" s="19"/>
      <c r="AF264" s="27"/>
      <c r="AG264" s="27"/>
      <c r="AH264" s="27"/>
      <c r="AI264" s="27"/>
      <c r="AJ264" s="27"/>
      <c r="AK264" s="27"/>
      <c r="AL264" s="27"/>
      <c r="AM264" s="27"/>
      <c r="AN264" s="27"/>
      <c r="AO264" s="27"/>
      <c r="AP264" s="27"/>
      <c r="AQ264" s="49">
        <f>SUM(AE264:AP264)</f>
        <v>0</v>
      </c>
      <c r="AR264" s="51">
        <f t="shared" si="335"/>
        <v>0</v>
      </c>
      <c r="AS264" s="19"/>
      <c r="AT264" s="27">
        <v>1</v>
      </c>
      <c r="AU264" s="27"/>
      <c r="AV264" s="27"/>
      <c r="AW264" s="27"/>
      <c r="AX264" s="27"/>
      <c r="AY264" s="27"/>
      <c r="AZ264" s="27"/>
      <c r="BA264" s="27"/>
      <c r="BB264" s="27"/>
      <c r="BC264" s="27"/>
      <c r="BD264" s="27"/>
      <c r="BE264" s="49">
        <f>SUM(AS264:BD264)</f>
        <v>1</v>
      </c>
      <c r="BF264" s="51">
        <f t="shared" si="336"/>
        <v>800</v>
      </c>
      <c r="BG264" s="217"/>
    </row>
    <row r="265" spans="1:59" x14ac:dyDescent="0.2">
      <c r="A265" s="47" t="s">
        <v>403</v>
      </c>
      <c r="B265" s="7" t="s">
        <v>141</v>
      </c>
      <c r="C265" s="48"/>
      <c r="D265" s="15"/>
      <c r="E265" s="15"/>
      <c r="F265" s="15"/>
      <c r="G265" s="15"/>
      <c r="H265" s="15"/>
      <c r="I265" s="15"/>
      <c r="J265" s="15"/>
      <c r="K265" s="15"/>
      <c r="L265" s="15"/>
      <c r="M265" s="15"/>
      <c r="N265" s="18"/>
      <c r="O265" s="49">
        <f>SUM(C265:N265)</f>
        <v>0</v>
      </c>
      <c r="P265" s="52">
        <f>SUM(O265)*800</f>
        <v>0</v>
      </c>
      <c r="Q265" s="37"/>
      <c r="R265" s="36"/>
      <c r="S265" s="36"/>
      <c r="T265" s="36"/>
      <c r="U265" s="36"/>
      <c r="V265" s="36"/>
      <c r="W265" s="36"/>
      <c r="X265" s="36"/>
      <c r="Y265" s="36"/>
      <c r="Z265" s="36"/>
      <c r="AA265" s="36"/>
      <c r="AB265" s="36"/>
      <c r="AC265" s="49">
        <f>SUM(Q265:AB265)</f>
        <v>0</v>
      </c>
      <c r="AD265" s="51">
        <f t="shared" si="334"/>
        <v>0</v>
      </c>
      <c r="AE265" s="37">
        <v>1</v>
      </c>
      <c r="AF265" s="36">
        <v>1</v>
      </c>
      <c r="AG265" s="36">
        <v>1</v>
      </c>
      <c r="AH265" s="36"/>
      <c r="AI265" s="36"/>
      <c r="AJ265" s="36"/>
      <c r="AK265" s="36"/>
      <c r="AL265" s="36"/>
      <c r="AM265" s="36"/>
      <c r="AN265" s="36"/>
      <c r="AO265" s="36"/>
      <c r="AP265" s="36"/>
      <c r="AQ265" s="49">
        <f>SUM(AE265:AP265)</f>
        <v>3</v>
      </c>
      <c r="AR265" s="51">
        <f t="shared" si="335"/>
        <v>2400</v>
      </c>
      <c r="AS265" s="37"/>
      <c r="AT265" s="36"/>
      <c r="AU265" s="36"/>
      <c r="AV265" s="36">
        <v>2</v>
      </c>
      <c r="AW265" s="36"/>
      <c r="AX265" s="36"/>
      <c r="AY265" s="36"/>
      <c r="AZ265" s="36"/>
      <c r="BA265" s="36"/>
      <c r="BB265" s="36"/>
      <c r="BC265" s="36"/>
      <c r="BD265" s="36"/>
      <c r="BE265" s="49">
        <f>SUM(AS265:BD265)</f>
        <v>2</v>
      </c>
      <c r="BF265" s="51">
        <f t="shared" si="336"/>
        <v>1600</v>
      </c>
      <c r="BG265" s="217"/>
    </row>
    <row r="266" spans="1:59" x14ac:dyDescent="0.2">
      <c r="A266" s="7" t="s">
        <v>560</v>
      </c>
      <c r="C266" s="91"/>
      <c r="G266" s="56">
        <f>SUM(G262:G265)</f>
        <v>12</v>
      </c>
      <c r="H266" s="56">
        <f t="shared" ref="H266:N266" si="337">SUM(H262:H265)</f>
        <v>3</v>
      </c>
      <c r="I266" s="56">
        <f t="shared" si="337"/>
        <v>5</v>
      </c>
      <c r="J266" s="56">
        <f t="shared" si="337"/>
        <v>4</v>
      </c>
      <c r="K266" s="56">
        <f t="shared" si="337"/>
        <v>3</v>
      </c>
      <c r="L266" s="56">
        <f t="shared" si="337"/>
        <v>2</v>
      </c>
      <c r="M266" s="56">
        <f t="shared" si="337"/>
        <v>5</v>
      </c>
      <c r="N266" s="56">
        <f t="shared" si="337"/>
        <v>3</v>
      </c>
      <c r="O266" s="54">
        <f>SUM(O262:O265)</f>
        <v>37</v>
      </c>
      <c r="P266" s="68">
        <f>SUM(P262:P265)</f>
        <v>29600</v>
      </c>
      <c r="Q266" s="56">
        <f>SUM(Q262:Q265)</f>
        <v>1</v>
      </c>
      <c r="R266" s="56">
        <f t="shared" ref="R266:AA266" si="338">SUM(R262:R265)</f>
        <v>5</v>
      </c>
      <c r="S266" s="56">
        <f t="shared" si="338"/>
        <v>0</v>
      </c>
      <c r="T266" s="56">
        <f t="shared" si="338"/>
        <v>3</v>
      </c>
      <c r="U266" s="56">
        <f t="shared" si="338"/>
        <v>4</v>
      </c>
      <c r="V266" s="56">
        <f t="shared" si="338"/>
        <v>1</v>
      </c>
      <c r="W266" s="56">
        <f t="shared" si="338"/>
        <v>1</v>
      </c>
      <c r="X266" s="56">
        <f t="shared" si="338"/>
        <v>1</v>
      </c>
      <c r="Y266" s="56">
        <f t="shared" si="338"/>
        <v>5</v>
      </c>
      <c r="Z266" s="56">
        <f t="shared" si="338"/>
        <v>1</v>
      </c>
      <c r="AA266" s="56">
        <f t="shared" si="338"/>
        <v>1</v>
      </c>
      <c r="AB266" s="56">
        <f>SUM(AB262:AB265)</f>
        <v>5</v>
      </c>
      <c r="AC266" s="1">
        <f>SUM(AC262:AC265)</f>
        <v>28</v>
      </c>
      <c r="AD266" s="3">
        <f>SUM(AD262:AD265)</f>
        <v>22400</v>
      </c>
      <c r="AE266" s="56">
        <f>SUM(AE262:AE265)</f>
        <v>6</v>
      </c>
      <c r="AF266" s="56">
        <f t="shared" ref="AF266:AP266" si="339">SUM(AF262:AF265)</f>
        <v>7</v>
      </c>
      <c r="AG266" s="56">
        <f t="shared" si="339"/>
        <v>2</v>
      </c>
      <c r="AH266" s="56">
        <f t="shared" si="339"/>
        <v>0</v>
      </c>
      <c r="AI266" s="56">
        <f t="shared" si="339"/>
        <v>1</v>
      </c>
      <c r="AJ266" s="56">
        <f t="shared" si="339"/>
        <v>0</v>
      </c>
      <c r="AK266" s="56">
        <f t="shared" si="339"/>
        <v>0</v>
      </c>
      <c r="AL266" s="56">
        <f t="shared" si="339"/>
        <v>2</v>
      </c>
      <c r="AM266" s="56">
        <f t="shared" si="339"/>
        <v>4</v>
      </c>
      <c r="AN266" s="56">
        <f t="shared" si="339"/>
        <v>0</v>
      </c>
      <c r="AO266" s="56">
        <f t="shared" si="339"/>
        <v>0</v>
      </c>
      <c r="AP266" s="56">
        <f t="shared" si="339"/>
        <v>0</v>
      </c>
      <c r="AQ266" s="1">
        <f>SUM(AQ262:AQ265)</f>
        <v>22</v>
      </c>
      <c r="AR266" s="3">
        <f>SUM(AR262:AR265)</f>
        <v>17600</v>
      </c>
      <c r="AS266" s="56">
        <f>SUM(AS262:AS265)</f>
        <v>0</v>
      </c>
      <c r="AT266" s="56">
        <f t="shared" ref="AT266:BD266" si="340">SUM(AT262:AT265)</f>
        <v>1</v>
      </c>
      <c r="AU266" s="56">
        <f t="shared" si="340"/>
        <v>0</v>
      </c>
      <c r="AV266" s="56">
        <f t="shared" si="340"/>
        <v>2</v>
      </c>
      <c r="AW266" s="56">
        <f t="shared" si="340"/>
        <v>0</v>
      </c>
      <c r="AX266" s="56">
        <f t="shared" si="340"/>
        <v>0</v>
      </c>
      <c r="AY266" s="56">
        <f t="shared" si="340"/>
        <v>0</v>
      </c>
      <c r="AZ266" s="56">
        <f t="shared" si="340"/>
        <v>0</v>
      </c>
      <c r="BA266" s="56">
        <f t="shared" si="340"/>
        <v>0</v>
      </c>
      <c r="BB266" s="56">
        <f t="shared" si="340"/>
        <v>0</v>
      </c>
      <c r="BC266" s="56">
        <f t="shared" si="340"/>
        <v>0</v>
      </c>
      <c r="BD266" s="56">
        <f t="shared" si="340"/>
        <v>0</v>
      </c>
      <c r="BE266" s="1">
        <f>SUM(BE262:BE265)</f>
        <v>3</v>
      </c>
      <c r="BF266" s="3">
        <f>SUM(BF262:BF265)</f>
        <v>2400</v>
      </c>
      <c r="BG266" s="217">
        <f>SUM(BF266,AR266,AD266,P266)</f>
        <v>72000</v>
      </c>
    </row>
    <row r="267" spans="1:59" x14ac:dyDescent="0.2">
      <c r="A267" s="5" t="s">
        <v>145</v>
      </c>
      <c r="B267" s="2"/>
      <c r="C267" s="58"/>
      <c r="D267" s="29"/>
      <c r="E267" s="29"/>
      <c r="F267" s="29"/>
      <c r="G267" s="29"/>
      <c r="H267" s="29"/>
      <c r="I267" s="29"/>
      <c r="J267" s="43"/>
      <c r="K267" s="43"/>
      <c r="L267" s="43"/>
      <c r="M267" s="43"/>
      <c r="N267" s="43"/>
      <c r="O267" s="44"/>
      <c r="P267" s="67"/>
      <c r="Q267" s="19"/>
      <c r="R267" s="27"/>
      <c r="S267" s="27"/>
      <c r="T267" s="27"/>
      <c r="U267" s="27"/>
      <c r="V267" s="27"/>
      <c r="W267" s="27"/>
      <c r="X267" s="27"/>
      <c r="Y267" s="27"/>
      <c r="Z267" s="27"/>
      <c r="AA267" s="27"/>
      <c r="AB267" s="27"/>
      <c r="AC267" s="27"/>
      <c r="AD267" s="46"/>
      <c r="AE267" s="19"/>
      <c r="AF267" s="27"/>
      <c r="AG267" s="27"/>
      <c r="AH267" s="27"/>
      <c r="AI267" s="27"/>
      <c r="AJ267" s="27"/>
      <c r="AK267" s="27"/>
      <c r="AL267" s="27"/>
      <c r="AM267" s="27"/>
      <c r="AN267" s="27"/>
      <c r="AO267" s="27"/>
      <c r="AP267" s="27"/>
      <c r="AQ267" s="27"/>
      <c r="AR267" s="46"/>
      <c r="AS267" s="19"/>
      <c r="AT267" s="27"/>
      <c r="AU267" s="27"/>
      <c r="AV267" s="27"/>
      <c r="AW267" s="27"/>
      <c r="AX267" s="27"/>
      <c r="AY267" s="27"/>
      <c r="AZ267" s="27"/>
      <c r="BA267" s="27"/>
      <c r="BB267" s="27"/>
      <c r="BC267" s="27"/>
      <c r="BD267" s="27"/>
      <c r="BE267" s="27"/>
      <c r="BF267" s="46"/>
      <c r="BG267" s="217"/>
    </row>
    <row r="268" spans="1:59" x14ac:dyDescent="0.2">
      <c r="A268" s="47" t="s">
        <v>134</v>
      </c>
      <c r="B268" s="7" t="s">
        <v>135</v>
      </c>
      <c r="C268" s="48"/>
      <c r="D268" s="15"/>
      <c r="E268" s="15"/>
      <c r="F268" s="15">
        <v>15</v>
      </c>
      <c r="G268" s="15">
        <v>3</v>
      </c>
      <c r="H268" s="15">
        <v>4</v>
      </c>
      <c r="I268" s="15">
        <v>0</v>
      </c>
      <c r="J268" s="15">
        <v>0</v>
      </c>
      <c r="K268" s="15">
        <v>4</v>
      </c>
      <c r="L268" s="18"/>
      <c r="M268" s="18"/>
      <c r="N268" s="18"/>
      <c r="O268" s="49">
        <f>SUM(C268:N268)</f>
        <v>26</v>
      </c>
      <c r="P268" s="52">
        <f>SUM(O268)*800</f>
        <v>20800</v>
      </c>
      <c r="Q268" s="33"/>
      <c r="R268" s="31"/>
      <c r="S268" s="31"/>
      <c r="T268" s="31"/>
      <c r="U268" s="31"/>
      <c r="V268" s="31"/>
      <c r="W268" s="31"/>
      <c r="X268" s="31"/>
      <c r="Y268" s="31"/>
      <c r="Z268" s="31"/>
      <c r="AA268" s="31"/>
      <c r="AB268" s="31"/>
      <c r="AC268" s="69">
        <f>SUM(Q268:AB268)</f>
        <v>0</v>
      </c>
      <c r="AD268" s="70">
        <f t="shared" ref="AD268:AD270" si="341">SUM(AC268)*800</f>
        <v>0</v>
      </c>
      <c r="AE268" s="33"/>
      <c r="AF268" s="31"/>
      <c r="AG268" s="31"/>
      <c r="AH268" s="31"/>
      <c r="AI268" s="31"/>
      <c r="AJ268" s="31"/>
      <c r="AK268" s="31"/>
      <c r="AL268" s="31"/>
      <c r="AM268" s="31"/>
      <c r="AN268" s="31"/>
      <c r="AO268" s="31"/>
      <c r="AP268" s="31"/>
      <c r="AQ268" s="69">
        <f>SUM(AE268:AP268)</f>
        <v>0</v>
      </c>
      <c r="AR268" s="70">
        <f t="shared" ref="AR268:AR270" si="342">SUM(AQ268)*800</f>
        <v>0</v>
      </c>
      <c r="AS268" s="33"/>
      <c r="AT268" s="31"/>
      <c r="AU268" s="31"/>
      <c r="AV268" s="31"/>
      <c r="AW268" s="31"/>
      <c r="AX268" s="31"/>
      <c r="AY268" s="31"/>
      <c r="AZ268" s="31"/>
      <c r="BA268" s="31"/>
      <c r="BB268" s="31"/>
      <c r="BC268" s="31"/>
      <c r="BD268" s="31"/>
      <c r="BE268" s="69">
        <f>SUM(AS268:BD268)</f>
        <v>0</v>
      </c>
      <c r="BF268" s="70">
        <f t="shared" ref="BF268:BF270" si="343">SUM(BE268)*800</f>
        <v>0</v>
      </c>
      <c r="BG268" s="217"/>
    </row>
    <row r="269" spans="1:59" x14ac:dyDescent="0.2">
      <c r="A269" s="47" t="s">
        <v>136</v>
      </c>
      <c r="B269" s="7" t="s">
        <v>135</v>
      </c>
      <c r="C269" s="48"/>
      <c r="D269" s="15"/>
      <c r="E269" s="15"/>
      <c r="F269" s="15"/>
      <c r="G269" s="15">
        <v>1</v>
      </c>
      <c r="H269" s="15">
        <v>1</v>
      </c>
      <c r="I269" s="15">
        <v>0</v>
      </c>
      <c r="J269" s="15">
        <v>1</v>
      </c>
      <c r="K269" s="15">
        <v>1</v>
      </c>
      <c r="L269" s="18"/>
      <c r="M269" s="18"/>
      <c r="N269" s="18">
        <v>1</v>
      </c>
      <c r="O269" s="49">
        <f>SUM(C269:N269)</f>
        <v>5</v>
      </c>
      <c r="P269" s="52">
        <f>SUM(O269)*800</f>
        <v>4000</v>
      </c>
      <c r="Q269" s="19"/>
      <c r="R269" s="27"/>
      <c r="S269" s="27"/>
      <c r="T269" s="27"/>
      <c r="U269" s="27"/>
      <c r="V269" s="27"/>
      <c r="W269" s="27"/>
      <c r="X269" s="27"/>
      <c r="Y269" s="27"/>
      <c r="Z269" s="27"/>
      <c r="AA269" s="27"/>
      <c r="AB269" s="27"/>
      <c r="AC269" s="49">
        <f>SUM(Q269:AB269)</f>
        <v>0</v>
      </c>
      <c r="AD269" s="51">
        <f t="shared" si="341"/>
        <v>0</v>
      </c>
      <c r="AE269" s="19"/>
      <c r="AF269" s="27"/>
      <c r="AG269" s="27"/>
      <c r="AH269" s="27"/>
      <c r="AI269" s="27"/>
      <c r="AJ269" s="27"/>
      <c r="AK269" s="27"/>
      <c r="AL269" s="27"/>
      <c r="AM269" s="27"/>
      <c r="AN269" s="27"/>
      <c r="AO269" s="27"/>
      <c r="AP269" s="27"/>
      <c r="AQ269" s="49">
        <f>SUM(AE269:AP269)</f>
        <v>0</v>
      </c>
      <c r="AR269" s="51">
        <f t="shared" si="342"/>
        <v>0</v>
      </c>
      <c r="AS269" s="19"/>
      <c r="AT269" s="27"/>
      <c r="AU269" s="27"/>
      <c r="AV269" s="27"/>
      <c r="AW269" s="27"/>
      <c r="AX269" s="27"/>
      <c r="AY269" s="27"/>
      <c r="AZ269" s="27"/>
      <c r="BA269" s="27"/>
      <c r="BB269" s="27"/>
      <c r="BC269" s="27"/>
      <c r="BD269" s="27"/>
      <c r="BE269" s="49">
        <f>SUM(AS269:BD269)</f>
        <v>0</v>
      </c>
      <c r="BF269" s="51">
        <f t="shared" si="343"/>
        <v>0</v>
      </c>
      <c r="BG269" s="217"/>
    </row>
    <row r="270" spans="1:59" x14ac:dyDescent="0.2">
      <c r="A270" s="47" t="s">
        <v>336</v>
      </c>
      <c r="B270" s="7" t="s">
        <v>135</v>
      </c>
      <c r="C270" s="48"/>
      <c r="D270" s="15"/>
      <c r="E270" s="15"/>
      <c r="F270" s="15"/>
      <c r="G270" s="15"/>
      <c r="H270" s="15"/>
      <c r="I270" s="15"/>
      <c r="J270" s="15"/>
      <c r="K270" s="15"/>
      <c r="L270" s="18"/>
      <c r="M270" s="18"/>
      <c r="N270" s="18"/>
      <c r="O270" s="49">
        <f>SUM(C270:N270)</f>
        <v>0</v>
      </c>
      <c r="P270" s="52">
        <f>SUM(O270)*800</f>
        <v>0</v>
      </c>
      <c r="Q270" s="19"/>
      <c r="R270" s="27"/>
      <c r="S270" s="27"/>
      <c r="T270" s="27"/>
      <c r="U270" s="27"/>
      <c r="V270" s="27"/>
      <c r="W270" s="27"/>
      <c r="X270" s="27">
        <v>3</v>
      </c>
      <c r="Y270" s="27">
        <v>2</v>
      </c>
      <c r="Z270" s="27">
        <v>1</v>
      </c>
      <c r="AA270" s="27"/>
      <c r="AB270" s="27"/>
      <c r="AC270" s="49">
        <f>SUM(Q270:AB270)</f>
        <v>6</v>
      </c>
      <c r="AD270" s="51">
        <f t="shared" si="341"/>
        <v>4800</v>
      </c>
      <c r="AE270" s="19"/>
      <c r="AF270" s="27"/>
      <c r="AG270" s="27"/>
      <c r="AH270" s="27"/>
      <c r="AI270" s="27"/>
      <c r="AJ270" s="27"/>
      <c r="AK270" s="27"/>
      <c r="AL270" s="27"/>
      <c r="AM270" s="27"/>
      <c r="AN270" s="27"/>
      <c r="AO270" s="27"/>
      <c r="AP270" s="27"/>
      <c r="AQ270" s="49">
        <f>SUM(AE270:AP270)</f>
        <v>0</v>
      </c>
      <c r="AR270" s="51">
        <f t="shared" si="342"/>
        <v>0</v>
      </c>
      <c r="AS270" s="19"/>
      <c r="AT270" s="27"/>
      <c r="AU270" s="27"/>
      <c r="AV270" s="27"/>
      <c r="AW270" s="27"/>
      <c r="AX270" s="27"/>
      <c r="AY270" s="27"/>
      <c r="AZ270" s="27"/>
      <c r="BA270" s="27"/>
      <c r="BB270" s="27"/>
      <c r="BC270" s="27"/>
      <c r="BD270" s="27"/>
      <c r="BE270" s="49">
        <f>SUM(AS270:BD270)</f>
        <v>0</v>
      </c>
      <c r="BF270" s="51">
        <f t="shared" si="343"/>
        <v>0</v>
      </c>
      <c r="BG270" s="217"/>
    </row>
    <row r="271" spans="1:59" x14ac:dyDescent="0.2">
      <c r="A271" s="7" t="s">
        <v>183</v>
      </c>
      <c r="B271" s="92" t="s">
        <v>144</v>
      </c>
      <c r="C271" s="77">
        <f t="shared" ref="C271:M271" si="344">SUM(C268:C270)</f>
        <v>0</v>
      </c>
      <c r="D271" s="77">
        <f t="shared" si="344"/>
        <v>0</v>
      </c>
      <c r="E271" s="77">
        <f t="shared" si="344"/>
        <v>0</v>
      </c>
      <c r="F271" s="77">
        <f t="shared" si="344"/>
        <v>15</v>
      </c>
      <c r="G271" s="77">
        <f t="shared" si="344"/>
        <v>4</v>
      </c>
      <c r="H271" s="77">
        <f t="shared" si="344"/>
        <v>5</v>
      </c>
      <c r="I271" s="77">
        <f t="shared" si="344"/>
        <v>0</v>
      </c>
      <c r="J271" s="77">
        <f t="shared" si="344"/>
        <v>1</v>
      </c>
      <c r="K271" s="77">
        <f t="shared" si="344"/>
        <v>5</v>
      </c>
      <c r="L271" s="77">
        <f t="shared" si="344"/>
        <v>0</v>
      </c>
      <c r="M271" s="77">
        <f t="shared" si="344"/>
        <v>0</v>
      </c>
      <c r="N271" s="77">
        <f>SUM(N268:N270)</f>
        <v>1</v>
      </c>
      <c r="O271" s="1">
        <f>SUM(O268:O270)</f>
        <v>31</v>
      </c>
      <c r="P271" s="72">
        <f>SUM(P268:P270)</f>
        <v>24800</v>
      </c>
      <c r="Q271" s="56">
        <f>SUM(Q268:Q270)</f>
        <v>0</v>
      </c>
      <c r="R271" s="56">
        <f t="shared" ref="R271:AA271" si="345">SUM(R268:R270)</f>
        <v>0</v>
      </c>
      <c r="S271" s="56">
        <f t="shared" si="345"/>
        <v>0</v>
      </c>
      <c r="T271" s="56">
        <f t="shared" si="345"/>
        <v>0</v>
      </c>
      <c r="U271" s="56">
        <f t="shared" si="345"/>
        <v>0</v>
      </c>
      <c r="V271" s="56">
        <f t="shared" si="345"/>
        <v>0</v>
      </c>
      <c r="W271" s="56">
        <f t="shared" si="345"/>
        <v>0</v>
      </c>
      <c r="X271" s="56">
        <f t="shared" si="345"/>
        <v>3</v>
      </c>
      <c r="Y271" s="56">
        <f t="shared" si="345"/>
        <v>2</v>
      </c>
      <c r="Z271" s="56">
        <f t="shared" si="345"/>
        <v>1</v>
      </c>
      <c r="AA271" s="56">
        <f t="shared" si="345"/>
        <v>0</v>
      </c>
      <c r="AB271" s="56">
        <f>SUM(AB268:AB270)</f>
        <v>0</v>
      </c>
      <c r="AC271" s="1">
        <f>SUM(AC268:AC270)</f>
        <v>6</v>
      </c>
      <c r="AD271" s="3">
        <f>SUM(AD268:AD270)</f>
        <v>4800</v>
      </c>
      <c r="AE271" s="56">
        <f>SUM(AE268:AE270)</f>
        <v>0</v>
      </c>
      <c r="AF271" s="56">
        <f t="shared" ref="AF271:AP271" si="346">SUM(AF268:AF270)</f>
        <v>0</v>
      </c>
      <c r="AG271" s="56">
        <f t="shared" si="346"/>
        <v>0</v>
      </c>
      <c r="AH271" s="56">
        <f t="shared" si="346"/>
        <v>0</v>
      </c>
      <c r="AI271" s="56">
        <f t="shared" si="346"/>
        <v>0</v>
      </c>
      <c r="AJ271" s="56">
        <f t="shared" si="346"/>
        <v>0</v>
      </c>
      <c r="AK271" s="56">
        <f t="shared" si="346"/>
        <v>0</v>
      </c>
      <c r="AL271" s="56">
        <f t="shared" si="346"/>
        <v>0</v>
      </c>
      <c r="AM271" s="56">
        <f t="shared" si="346"/>
        <v>0</v>
      </c>
      <c r="AN271" s="56">
        <f t="shared" si="346"/>
        <v>0</v>
      </c>
      <c r="AO271" s="56">
        <f t="shared" si="346"/>
        <v>0</v>
      </c>
      <c r="AP271" s="56">
        <f t="shared" si="346"/>
        <v>0</v>
      </c>
      <c r="AQ271" s="1">
        <f>SUM(AQ268:AQ270)</f>
        <v>0</v>
      </c>
      <c r="AR271" s="3">
        <f>SUM(AR268:AR270)</f>
        <v>0</v>
      </c>
      <c r="AS271" s="56">
        <f>SUM(AS268:AS270)</f>
        <v>0</v>
      </c>
      <c r="AT271" s="56">
        <f t="shared" ref="AT271:BD271" si="347">SUM(AT268:AT270)</f>
        <v>0</v>
      </c>
      <c r="AU271" s="56">
        <f t="shared" si="347"/>
        <v>0</v>
      </c>
      <c r="AV271" s="56">
        <f t="shared" si="347"/>
        <v>0</v>
      </c>
      <c r="AW271" s="56">
        <f t="shared" si="347"/>
        <v>0</v>
      </c>
      <c r="AX271" s="56">
        <f t="shared" si="347"/>
        <v>0</v>
      </c>
      <c r="AY271" s="56">
        <f t="shared" si="347"/>
        <v>0</v>
      </c>
      <c r="AZ271" s="56">
        <f t="shared" si="347"/>
        <v>0</v>
      </c>
      <c r="BA271" s="56">
        <f t="shared" si="347"/>
        <v>0</v>
      </c>
      <c r="BB271" s="56">
        <f t="shared" si="347"/>
        <v>0</v>
      </c>
      <c r="BC271" s="56">
        <f t="shared" si="347"/>
        <v>0</v>
      </c>
      <c r="BD271" s="56">
        <f t="shared" si="347"/>
        <v>0</v>
      </c>
      <c r="BE271" s="1">
        <f>SUM(BE268:BE270)</f>
        <v>0</v>
      </c>
      <c r="BF271" s="3">
        <f>SUM(BF268:BF270)</f>
        <v>0</v>
      </c>
      <c r="BG271" s="217">
        <f>SUM(BF271,AR271,AD271,P271)</f>
        <v>29600</v>
      </c>
    </row>
    <row r="272" spans="1:59" x14ac:dyDescent="0.2">
      <c r="A272" s="5" t="s">
        <v>393</v>
      </c>
      <c r="B272" s="2"/>
      <c r="C272" s="58"/>
      <c r="D272" s="29"/>
      <c r="E272" s="29"/>
      <c r="F272" s="29"/>
      <c r="G272" s="29"/>
      <c r="H272" s="29"/>
      <c r="I272" s="29"/>
      <c r="J272" s="43"/>
      <c r="K272" s="43"/>
      <c r="L272" s="43"/>
      <c r="M272" s="43"/>
      <c r="N272" s="43"/>
      <c r="O272" s="44"/>
      <c r="P272" s="67"/>
      <c r="Q272" s="19"/>
      <c r="R272" s="27"/>
      <c r="S272" s="27"/>
      <c r="T272" s="27"/>
      <c r="U272" s="27"/>
      <c r="V272" s="27"/>
      <c r="W272" s="27"/>
      <c r="X272" s="27"/>
      <c r="Y272" s="27"/>
      <c r="Z272" s="27"/>
      <c r="AA272" s="27"/>
      <c r="AB272" s="27"/>
      <c r="AC272" s="27"/>
      <c r="AD272" s="73"/>
      <c r="AE272" s="19"/>
      <c r="AF272" s="27"/>
      <c r="AG272" s="27"/>
      <c r="AH272" s="27"/>
      <c r="AI272" s="27"/>
      <c r="AJ272" s="27"/>
      <c r="AK272" s="27"/>
      <c r="AL272" s="27"/>
      <c r="AM272" s="27"/>
      <c r="AN272" s="27"/>
      <c r="AO272" s="27"/>
      <c r="AP272" s="27"/>
      <c r="AQ272" s="27"/>
      <c r="AR272" s="73"/>
      <c r="AS272" s="19"/>
      <c r="AT272" s="27"/>
      <c r="AU272" s="27"/>
      <c r="AV272" s="27"/>
      <c r="AW272" s="27"/>
      <c r="AX272" s="27"/>
      <c r="AY272" s="27"/>
      <c r="AZ272" s="27"/>
      <c r="BA272" s="27"/>
      <c r="BB272" s="27"/>
      <c r="BC272" s="27"/>
      <c r="BD272" s="27"/>
      <c r="BE272" s="27"/>
      <c r="BF272" s="73"/>
      <c r="BG272" s="217"/>
    </row>
    <row r="273" spans="1:59" x14ac:dyDescent="0.2">
      <c r="A273" s="47" t="s">
        <v>139</v>
      </c>
      <c r="B273" s="7" t="s">
        <v>143</v>
      </c>
      <c r="C273" s="48"/>
      <c r="D273" s="15"/>
      <c r="E273" s="15"/>
      <c r="F273" s="15"/>
      <c r="G273" s="15">
        <v>4</v>
      </c>
      <c r="H273" s="15">
        <v>7</v>
      </c>
      <c r="I273" s="15">
        <v>3</v>
      </c>
      <c r="J273" s="15">
        <v>7</v>
      </c>
      <c r="K273" s="15">
        <v>4</v>
      </c>
      <c r="L273" s="15">
        <v>2</v>
      </c>
      <c r="M273" s="15">
        <v>2</v>
      </c>
      <c r="N273" s="18" t="s">
        <v>208</v>
      </c>
      <c r="O273" s="49">
        <f>SUM(C273:N273)</f>
        <v>29</v>
      </c>
      <c r="P273" s="52">
        <f t="shared" ref="P273:P279" si="348">SUM(O273)*800</f>
        <v>23200</v>
      </c>
      <c r="Q273" s="33"/>
      <c r="R273" s="31"/>
      <c r="S273" s="31"/>
      <c r="T273" s="31"/>
      <c r="U273" s="31"/>
      <c r="V273" s="31"/>
      <c r="W273" s="31"/>
      <c r="X273" s="31"/>
      <c r="Y273" s="31"/>
      <c r="Z273" s="31"/>
      <c r="AA273" s="31"/>
      <c r="AB273" s="31"/>
      <c r="AC273" s="69">
        <f t="shared" ref="AC273:AC279" si="349">SUM(Q273:AB273)</f>
        <v>0</v>
      </c>
      <c r="AD273" s="70">
        <f t="shared" ref="AD273:AD279" si="350">SUM(AC273)*800</f>
        <v>0</v>
      </c>
      <c r="AE273" s="33"/>
      <c r="AF273" s="31"/>
      <c r="AG273" s="31"/>
      <c r="AH273" s="31"/>
      <c r="AI273" s="31"/>
      <c r="AJ273" s="31"/>
      <c r="AK273" s="31"/>
      <c r="AL273" s="31"/>
      <c r="AM273" s="31"/>
      <c r="AN273" s="31"/>
      <c r="AO273" s="31"/>
      <c r="AP273" s="31"/>
      <c r="AQ273" s="69">
        <f t="shared" ref="AQ273:AQ279" si="351">SUM(AE273:AP273)</f>
        <v>0</v>
      </c>
      <c r="AR273" s="70">
        <f t="shared" ref="AR273:AR279" si="352">SUM(AQ273)*800</f>
        <v>0</v>
      </c>
      <c r="AS273" s="33"/>
      <c r="AT273" s="31"/>
      <c r="AU273" s="31"/>
      <c r="AV273" s="31"/>
      <c r="AW273" s="31"/>
      <c r="AX273" s="31"/>
      <c r="AY273" s="31"/>
      <c r="AZ273" s="31"/>
      <c r="BA273" s="31"/>
      <c r="BB273" s="31"/>
      <c r="BC273" s="31"/>
      <c r="BD273" s="31"/>
      <c r="BE273" s="69">
        <f t="shared" ref="BE273:BE279" si="353">SUM(AS273:BD273)</f>
        <v>0</v>
      </c>
      <c r="BF273" s="70">
        <f t="shared" ref="BF273:BF279" si="354">SUM(BE273)*800</f>
        <v>0</v>
      </c>
      <c r="BG273" s="217"/>
    </row>
    <row r="274" spans="1:59" x14ac:dyDescent="0.2">
      <c r="A274" s="47" t="s">
        <v>193</v>
      </c>
      <c r="B274" s="7" t="s">
        <v>194</v>
      </c>
      <c r="C274" s="48"/>
      <c r="D274" s="15"/>
      <c r="E274" s="15"/>
      <c r="F274" s="15"/>
      <c r="G274" s="15"/>
      <c r="H274" s="15"/>
      <c r="I274" s="15"/>
      <c r="J274" s="15">
        <v>5</v>
      </c>
      <c r="K274" s="15">
        <v>1</v>
      </c>
      <c r="L274" s="15">
        <v>3</v>
      </c>
      <c r="M274" s="15"/>
      <c r="N274" s="18"/>
      <c r="O274" s="49">
        <f>SUM(C274:N274)</f>
        <v>9</v>
      </c>
      <c r="P274" s="52">
        <f t="shared" si="348"/>
        <v>7200</v>
      </c>
      <c r="Q274" s="19" t="s">
        <v>208</v>
      </c>
      <c r="R274" s="27"/>
      <c r="S274" s="27"/>
      <c r="T274" s="27"/>
      <c r="U274" s="27"/>
      <c r="V274" s="27"/>
      <c r="W274" s="27"/>
      <c r="X274" s="27"/>
      <c r="Y274" s="27"/>
      <c r="Z274" s="27"/>
      <c r="AA274" s="27"/>
      <c r="AB274" s="27"/>
      <c r="AC274" s="49">
        <f t="shared" si="349"/>
        <v>0</v>
      </c>
      <c r="AD274" s="51">
        <f t="shared" si="350"/>
        <v>0</v>
      </c>
      <c r="AE274" s="19"/>
      <c r="AF274" s="27"/>
      <c r="AG274" s="27"/>
      <c r="AH274" s="27"/>
      <c r="AI274" s="27"/>
      <c r="AJ274" s="27"/>
      <c r="AK274" s="27"/>
      <c r="AL274" s="27"/>
      <c r="AM274" s="27"/>
      <c r="AN274" s="27"/>
      <c r="AO274" s="27"/>
      <c r="AP274" s="27"/>
      <c r="AQ274" s="49">
        <f t="shared" si="351"/>
        <v>0</v>
      </c>
      <c r="AR274" s="51">
        <f t="shared" si="352"/>
        <v>0</v>
      </c>
      <c r="AS274" s="19"/>
      <c r="AT274" s="27"/>
      <c r="AU274" s="27"/>
      <c r="AV274" s="27"/>
      <c r="AW274" s="27"/>
      <c r="AX274" s="27"/>
      <c r="AY274" s="27"/>
      <c r="AZ274" s="27"/>
      <c r="BA274" s="27"/>
      <c r="BB274" s="27"/>
      <c r="BC274" s="27"/>
      <c r="BD274" s="27"/>
      <c r="BE274" s="49">
        <f t="shared" si="353"/>
        <v>0</v>
      </c>
      <c r="BF274" s="51">
        <f t="shared" si="354"/>
        <v>0</v>
      </c>
      <c r="BG274" s="217"/>
    </row>
    <row r="275" spans="1:59" x14ac:dyDescent="0.2">
      <c r="A275" s="47" t="s">
        <v>255</v>
      </c>
      <c r="B275" s="7" t="s">
        <v>143</v>
      </c>
      <c r="C275" s="48"/>
      <c r="D275" s="15"/>
      <c r="E275" s="15"/>
      <c r="F275" s="15"/>
      <c r="G275" s="15"/>
      <c r="H275" s="15"/>
      <c r="I275" s="15"/>
      <c r="J275" s="15"/>
      <c r="K275" s="15"/>
      <c r="L275" s="15"/>
      <c r="M275" s="15"/>
      <c r="N275" s="18">
        <v>1</v>
      </c>
      <c r="O275" s="49">
        <f>SUM(C275:N275)</f>
        <v>1</v>
      </c>
      <c r="P275" s="52">
        <f t="shared" si="348"/>
        <v>800</v>
      </c>
      <c r="Q275" s="19"/>
      <c r="R275" s="27"/>
      <c r="S275" s="27"/>
      <c r="T275" s="27"/>
      <c r="U275" s="27"/>
      <c r="V275" s="27"/>
      <c r="W275" s="27"/>
      <c r="X275" s="27"/>
      <c r="Y275" s="27"/>
      <c r="Z275" s="27"/>
      <c r="AA275" s="27"/>
      <c r="AB275" s="27"/>
      <c r="AC275" s="49">
        <f t="shared" si="349"/>
        <v>0</v>
      </c>
      <c r="AD275" s="51">
        <f t="shared" si="350"/>
        <v>0</v>
      </c>
      <c r="AE275" s="19"/>
      <c r="AF275" s="27"/>
      <c r="AG275" s="27"/>
      <c r="AH275" s="27"/>
      <c r="AI275" s="27"/>
      <c r="AJ275" s="27"/>
      <c r="AK275" s="27"/>
      <c r="AL275" s="27"/>
      <c r="AM275" s="27"/>
      <c r="AN275" s="27"/>
      <c r="AO275" s="27"/>
      <c r="AP275" s="27"/>
      <c r="AQ275" s="49">
        <f t="shared" si="351"/>
        <v>0</v>
      </c>
      <c r="AR275" s="51">
        <f t="shared" si="352"/>
        <v>0</v>
      </c>
      <c r="AS275" s="19"/>
      <c r="AT275" s="27"/>
      <c r="AU275" s="27"/>
      <c r="AV275" s="27"/>
      <c r="AW275" s="27"/>
      <c r="AX275" s="27"/>
      <c r="AY275" s="27"/>
      <c r="AZ275" s="27"/>
      <c r="BA275" s="27"/>
      <c r="BB275" s="27"/>
      <c r="BC275" s="27"/>
      <c r="BD275" s="27"/>
      <c r="BE275" s="49">
        <f t="shared" si="353"/>
        <v>0</v>
      </c>
      <c r="BF275" s="51">
        <f t="shared" si="354"/>
        <v>0</v>
      </c>
      <c r="BG275" s="217"/>
    </row>
    <row r="276" spans="1:59" x14ac:dyDescent="0.2">
      <c r="A276" s="47" t="s">
        <v>271</v>
      </c>
      <c r="B276" s="7" t="s">
        <v>272</v>
      </c>
      <c r="C276" s="48"/>
      <c r="D276" s="15"/>
      <c r="E276" s="15"/>
      <c r="F276" s="15"/>
      <c r="G276" s="15"/>
      <c r="H276" s="15"/>
      <c r="I276" s="15"/>
      <c r="J276" s="15"/>
      <c r="K276" s="15"/>
      <c r="L276" s="15"/>
      <c r="M276" s="15"/>
      <c r="N276" s="18"/>
      <c r="O276" s="49">
        <v>0</v>
      </c>
      <c r="P276" s="52">
        <f t="shared" si="348"/>
        <v>0</v>
      </c>
      <c r="Q276" s="19">
        <v>16</v>
      </c>
      <c r="R276" s="27">
        <v>6</v>
      </c>
      <c r="S276" s="27">
        <v>7</v>
      </c>
      <c r="T276" s="27">
        <v>6</v>
      </c>
      <c r="U276" s="27">
        <v>11</v>
      </c>
      <c r="V276" s="27">
        <v>6</v>
      </c>
      <c r="W276" s="27">
        <v>3</v>
      </c>
      <c r="X276" s="57">
        <v>5</v>
      </c>
      <c r="Y276" s="57">
        <v>9</v>
      </c>
      <c r="Z276" s="57">
        <v>5</v>
      </c>
      <c r="AA276" s="57">
        <v>4</v>
      </c>
      <c r="AB276" s="27">
        <v>3</v>
      </c>
      <c r="AC276" s="49">
        <f t="shared" si="349"/>
        <v>81</v>
      </c>
      <c r="AD276" s="51">
        <f t="shared" si="350"/>
        <v>64800</v>
      </c>
      <c r="AE276" s="19">
        <v>3</v>
      </c>
      <c r="AF276" s="27">
        <v>5</v>
      </c>
      <c r="AG276" s="27">
        <v>3</v>
      </c>
      <c r="AH276" s="27">
        <v>4</v>
      </c>
      <c r="AI276" s="27">
        <v>5</v>
      </c>
      <c r="AJ276" s="27"/>
      <c r="AK276" s="27">
        <v>1</v>
      </c>
      <c r="AL276" s="57">
        <v>1</v>
      </c>
      <c r="AM276" s="57"/>
      <c r="AN276" s="57"/>
      <c r="AO276" s="57"/>
      <c r="AP276" s="27"/>
      <c r="AQ276" s="49">
        <f t="shared" si="351"/>
        <v>22</v>
      </c>
      <c r="AR276" s="51">
        <f t="shared" si="352"/>
        <v>17600</v>
      </c>
      <c r="AS276" s="19"/>
      <c r="AT276" s="27"/>
      <c r="AU276" s="27"/>
      <c r="AV276" s="27"/>
      <c r="AW276" s="27"/>
      <c r="AX276" s="27"/>
      <c r="AY276" s="27"/>
      <c r="AZ276" s="57"/>
      <c r="BA276" s="57"/>
      <c r="BB276" s="57"/>
      <c r="BC276" s="57"/>
      <c r="BD276" s="27"/>
      <c r="BE276" s="49">
        <f t="shared" si="353"/>
        <v>0</v>
      </c>
      <c r="BF276" s="51">
        <f t="shared" si="354"/>
        <v>0</v>
      </c>
      <c r="BG276" s="217"/>
    </row>
    <row r="277" spans="1:59" x14ac:dyDescent="0.2">
      <c r="A277" s="47" t="s">
        <v>469</v>
      </c>
      <c r="B277" s="7" t="s">
        <v>440</v>
      </c>
      <c r="C277" s="48"/>
      <c r="D277" s="15"/>
      <c r="E277" s="15"/>
      <c r="F277" s="15"/>
      <c r="G277" s="15"/>
      <c r="H277" s="15"/>
      <c r="I277" s="15"/>
      <c r="J277" s="15"/>
      <c r="K277" s="15"/>
      <c r="L277" s="15"/>
      <c r="M277" s="15"/>
      <c r="N277" s="18"/>
      <c r="O277" s="49">
        <v>0</v>
      </c>
      <c r="P277" s="52">
        <f t="shared" si="348"/>
        <v>0</v>
      </c>
      <c r="Q277" s="19"/>
      <c r="R277" s="27"/>
      <c r="S277" s="27"/>
      <c r="T277" s="27"/>
      <c r="U277" s="27"/>
      <c r="V277" s="27"/>
      <c r="W277" s="27"/>
      <c r="X277" s="57"/>
      <c r="Y277" s="57"/>
      <c r="Z277" s="57"/>
      <c r="AA277" s="57"/>
      <c r="AB277" s="27"/>
      <c r="AC277" s="49">
        <f t="shared" si="349"/>
        <v>0</v>
      </c>
      <c r="AD277" s="51">
        <f t="shared" si="350"/>
        <v>0</v>
      </c>
      <c r="AE277" s="19"/>
      <c r="AF277" s="27"/>
      <c r="AG277" s="27"/>
      <c r="AH277" s="27"/>
      <c r="AI277" s="143">
        <v>4</v>
      </c>
      <c r="AJ277" s="57">
        <v>6</v>
      </c>
      <c r="AK277" s="57">
        <v>10</v>
      </c>
      <c r="AL277" s="57">
        <v>8</v>
      </c>
      <c r="AM277" s="57">
        <v>11</v>
      </c>
      <c r="AN277" s="57">
        <v>8</v>
      </c>
      <c r="AO277" s="57">
        <v>7</v>
      </c>
      <c r="AP277" s="57">
        <v>9</v>
      </c>
      <c r="AQ277" s="62">
        <f t="shared" si="351"/>
        <v>63</v>
      </c>
      <c r="AR277" s="51">
        <f t="shared" si="352"/>
        <v>50400</v>
      </c>
      <c r="AS277" s="17">
        <v>2</v>
      </c>
      <c r="AT277" s="57">
        <v>9</v>
      </c>
      <c r="AU277" s="57">
        <v>10</v>
      </c>
      <c r="AV277" s="57">
        <v>11</v>
      </c>
      <c r="AW277" s="143">
        <v>9</v>
      </c>
      <c r="AX277" s="57">
        <v>5</v>
      </c>
      <c r="AY277" s="57">
        <v>2</v>
      </c>
      <c r="AZ277" s="57"/>
      <c r="BA277" s="57"/>
      <c r="BB277" s="57"/>
      <c r="BC277" s="57"/>
      <c r="BD277" s="57"/>
      <c r="BE277" s="147">
        <f t="shared" si="353"/>
        <v>48</v>
      </c>
      <c r="BF277" s="51">
        <f t="shared" si="354"/>
        <v>38400</v>
      </c>
      <c r="BG277" s="217"/>
    </row>
    <row r="278" spans="1:59" x14ac:dyDescent="0.2">
      <c r="A278" s="47" t="s">
        <v>508</v>
      </c>
      <c r="B278" s="7" t="s">
        <v>241</v>
      </c>
      <c r="C278" s="48"/>
      <c r="D278" s="15"/>
      <c r="E278" s="15"/>
      <c r="F278" s="15"/>
      <c r="G278" s="15"/>
      <c r="H278" s="15"/>
      <c r="I278" s="15"/>
      <c r="J278" s="15"/>
      <c r="K278" s="15"/>
      <c r="L278" s="15"/>
      <c r="M278" s="15"/>
      <c r="N278" s="18"/>
      <c r="O278" s="49">
        <v>0</v>
      </c>
      <c r="P278" s="52">
        <f t="shared" si="348"/>
        <v>0</v>
      </c>
      <c r="Q278" s="19"/>
      <c r="R278" s="27"/>
      <c r="S278" s="27"/>
      <c r="T278" s="27"/>
      <c r="U278" s="27"/>
      <c r="V278" s="27"/>
      <c r="W278" s="27"/>
      <c r="X278" s="57"/>
      <c r="Y278" s="57"/>
      <c r="Z278" s="57"/>
      <c r="AA278" s="57"/>
      <c r="AB278" s="27"/>
      <c r="AC278" s="49">
        <f t="shared" si="349"/>
        <v>0</v>
      </c>
      <c r="AD278" s="51">
        <f t="shared" si="350"/>
        <v>0</v>
      </c>
      <c r="AE278" s="19"/>
      <c r="AF278" s="27"/>
      <c r="AG278" s="27"/>
      <c r="AH278" s="27"/>
      <c r="AI278" s="143"/>
      <c r="AJ278" s="57"/>
      <c r="AK278" s="57"/>
      <c r="AL278" s="57"/>
      <c r="AM278" s="57"/>
      <c r="AN278" s="57">
        <v>1</v>
      </c>
      <c r="AO278" s="57"/>
      <c r="AP278" s="27"/>
      <c r="AQ278" s="147">
        <f t="shared" si="351"/>
        <v>1</v>
      </c>
      <c r="AR278" s="51">
        <f t="shared" si="352"/>
        <v>800</v>
      </c>
      <c r="AS278" s="19"/>
      <c r="AT278" s="27">
        <v>2</v>
      </c>
      <c r="AU278" s="27"/>
      <c r="AV278" s="27"/>
      <c r="AW278" s="143"/>
      <c r="AX278" s="57"/>
      <c r="AY278" s="57"/>
      <c r="AZ278" s="57"/>
      <c r="BA278" s="57"/>
      <c r="BB278" s="57"/>
      <c r="BC278" s="57"/>
      <c r="BD278" s="27"/>
      <c r="BE278" s="147">
        <f t="shared" si="353"/>
        <v>2</v>
      </c>
      <c r="BF278" s="51">
        <f t="shared" si="354"/>
        <v>1600</v>
      </c>
      <c r="BG278" s="217"/>
    </row>
    <row r="279" spans="1:59" x14ac:dyDescent="0.2">
      <c r="A279" s="47" t="s">
        <v>281</v>
      </c>
      <c r="B279" s="7" t="s">
        <v>272</v>
      </c>
      <c r="C279" s="48"/>
      <c r="D279" s="15"/>
      <c r="E279" s="15"/>
      <c r="F279" s="15"/>
      <c r="G279" s="15"/>
      <c r="H279" s="15"/>
      <c r="I279" s="15"/>
      <c r="J279" s="15"/>
      <c r="K279" s="15"/>
      <c r="L279" s="15"/>
      <c r="M279" s="15"/>
      <c r="N279" s="18"/>
      <c r="O279" s="49">
        <v>0</v>
      </c>
      <c r="P279" s="52">
        <f t="shared" si="348"/>
        <v>0</v>
      </c>
      <c r="Q279" s="19"/>
      <c r="R279" s="27">
        <v>2</v>
      </c>
      <c r="S279" s="27">
        <v>2</v>
      </c>
      <c r="T279" s="27"/>
      <c r="U279" s="27">
        <v>2</v>
      </c>
      <c r="V279" s="27"/>
      <c r="W279" s="27"/>
      <c r="X279" s="27"/>
      <c r="Y279" s="27"/>
      <c r="Z279" s="27"/>
      <c r="AA279" s="27"/>
      <c r="AB279" s="27"/>
      <c r="AC279" s="49">
        <f t="shared" si="349"/>
        <v>6</v>
      </c>
      <c r="AD279" s="51">
        <f t="shared" si="350"/>
        <v>4800</v>
      </c>
      <c r="AE279" s="19"/>
      <c r="AF279" s="27"/>
      <c r="AG279" s="27"/>
      <c r="AH279" s="27"/>
      <c r="AI279" s="27"/>
      <c r="AJ279" s="27"/>
      <c r="AK279" s="27"/>
      <c r="AL279" s="27"/>
      <c r="AM279" s="27"/>
      <c r="AN279" s="27"/>
      <c r="AO279" s="27"/>
      <c r="AP279" s="27"/>
      <c r="AQ279" s="49">
        <f t="shared" si="351"/>
        <v>0</v>
      </c>
      <c r="AR279" s="51">
        <f t="shared" si="352"/>
        <v>0</v>
      </c>
      <c r="AS279" s="19"/>
      <c r="AT279" s="27"/>
      <c r="AU279" s="27"/>
      <c r="AV279" s="27"/>
      <c r="AW279" s="27"/>
      <c r="AX279" s="27"/>
      <c r="AY279" s="27"/>
      <c r="AZ279" s="27"/>
      <c r="BA279" s="27"/>
      <c r="BB279" s="27"/>
      <c r="BC279" s="27"/>
      <c r="BD279" s="27"/>
      <c r="BE279" s="49">
        <f t="shared" si="353"/>
        <v>0</v>
      </c>
      <c r="BF279" s="51">
        <f t="shared" si="354"/>
        <v>0</v>
      </c>
      <c r="BG279" s="217"/>
    </row>
    <row r="280" spans="1:59" x14ac:dyDescent="0.2">
      <c r="A280" s="80"/>
      <c r="B280" s="80"/>
      <c r="C280" s="93"/>
      <c r="D280" s="35"/>
      <c r="E280" s="35"/>
      <c r="F280" s="35"/>
      <c r="G280" s="77">
        <f>SUM(G273:G279)</f>
        <v>4</v>
      </c>
      <c r="H280" s="77">
        <f t="shared" ref="H280:N280" si="355">SUM(H273:H279)</f>
        <v>7</v>
      </c>
      <c r="I280" s="77">
        <f t="shared" si="355"/>
        <v>3</v>
      </c>
      <c r="J280" s="77">
        <f t="shared" si="355"/>
        <v>12</v>
      </c>
      <c r="K280" s="77">
        <f t="shared" si="355"/>
        <v>5</v>
      </c>
      <c r="L280" s="77">
        <f t="shared" si="355"/>
        <v>5</v>
      </c>
      <c r="M280" s="77">
        <f t="shared" si="355"/>
        <v>2</v>
      </c>
      <c r="N280" s="77">
        <f t="shared" si="355"/>
        <v>1</v>
      </c>
      <c r="O280" s="1">
        <f>SUM(O273:O279)</f>
        <v>39</v>
      </c>
      <c r="P280" s="72">
        <f>SUM(P273:P279)</f>
        <v>31200</v>
      </c>
      <c r="Q280" s="56">
        <f>SUM(Q273:Q279)</f>
        <v>16</v>
      </c>
      <c r="R280" s="56">
        <f>SUM(R273:R279)</f>
        <v>8</v>
      </c>
      <c r="S280" s="56">
        <f t="shared" ref="S280" si="356">SUM(S273:S279)</f>
        <v>9</v>
      </c>
      <c r="T280" s="56">
        <f t="shared" ref="T280:AA280" si="357">SUM(T273:T279)</f>
        <v>6</v>
      </c>
      <c r="U280" s="56">
        <f t="shared" si="357"/>
        <v>13</v>
      </c>
      <c r="V280" s="56">
        <f t="shared" si="357"/>
        <v>6</v>
      </c>
      <c r="W280" s="56">
        <f t="shared" si="357"/>
        <v>3</v>
      </c>
      <c r="X280" s="56">
        <f t="shared" si="357"/>
        <v>5</v>
      </c>
      <c r="Y280" s="56">
        <f t="shared" si="357"/>
        <v>9</v>
      </c>
      <c r="Z280" s="56">
        <f t="shared" si="357"/>
        <v>5</v>
      </c>
      <c r="AA280" s="56">
        <f t="shared" si="357"/>
        <v>4</v>
      </c>
      <c r="AB280" s="56">
        <f>SUM(AB273:AB279)</f>
        <v>3</v>
      </c>
      <c r="AC280" s="1">
        <f>SUM(AC273:AC279)</f>
        <v>87</v>
      </c>
      <c r="AD280" s="3">
        <f>SUM(AD273:AD279)</f>
        <v>69600</v>
      </c>
      <c r="AE280" s="56">
        <f>SUM(AE273:AE279)</f>
        <v>3</v>
      </c>
      <c r="AF280" s="56">
        <f>SUM(AF273:AF279)</f>
        <v>5</v>
      </c>
      <c r="AG280" s="56">
        <f t="shared" ref="AG280:AP280" si="358">SUM(AG273:AG279)</f>
        <v>3</v>
      </c>
      <c r="AH280" s="56">
        <f t="shared" si="358"/>
        <v>4</v>
      </c>
      <c r="AI280" s="56">
        <f t="shared" si="358"/>
        <v>9</v>
      </c>
      <c r="AJ280" s="56">
        <f t="shared" si="358"/>
        <v>6</v>
      </c>
      <c r="AK280" s="56">
        <f t="shared" si="358"/>
        <v>11</v>
      </c>
      <c r="AL280" s="56">
        <f t="shared" si="358"/>
        <v>9</v>
      </c>
      <c r="AM280" s="56">
        <f t="shared" si="358"/>
        <v>11</v>
      </c>
      <c r="AN280" s="56">
        <f t="shared" si="358"/>
        <v>9</v>
      </c>
      <c r="AO280" s="56">
        <f t="shared" si="358"/>
        <v>7</v>
      </c>
      <c r="AP280" s="56">
        <f t="shared" si="358"/>
        <v>9</v>
      </c>
      <c r="AQ280" s="1">
        <f>SUM(AQ273:AQ279)</f>
        <v>86</v>
      </c>
      <c r="AR280" s="3">
        <f>SUM(AR273:AR279)</f>
        <v>68800</v>
      </c>
      <c r="AS280" s="56">
        <f>SUM(AS273:AS279)</f>
        <v>2</v>
      </c>
      <c r="AT280" s="56">
        <f>SUM(AT273:AT279)</f>
        <v>11</v>
      </c>
      <c r="AU280" s="56">
        <f t="shared" ref="AU280:BD280" si="359">SUM(AU273:AU279)</f>
        <v>10</v>
      </c>
      <c r="AV280" s="56">
        <f t="shared" si="359"/>
        <v>11</v>
      </c>
      <c r="AW280" s="56">
        <f t="shared" si="359"/>
        <v>9</v>
      </c>
      <c r="AX280" s="56">
        <f t="shared" si="359"/>
        <v>5</v>
      </c>
      <c r="AY280" s="56">
        <f t="shared" si="359"/>
        <v>2</v>
      </c>
      <c r="AZ280" s="56">
        <f t="shared" si="359"/>
        <v>0</v>
      </c>
      <c r="BA280" s="56">
        <f t="shared" si="359"/>
        <v>0</v>
      </c>
      <c r="BB280" s="56">
        <f t="shared" si="359"/>
        <v>0</v>
      </c>
      <c r="BC280" s="56">
        <f t="shared" si="359"/>
        <v>0</v>
      </c>
      <c r="BD280" s="56">
        <f t="shared" si="359"/>
        <v>0</v>
      </c>
      <c r="BE280" s="1">
        <f>SUM(BE273:BE279)</f>
        <v>50</v>
      </c>
      <c r="BF280" s="3">
        <f>SUM(BF273:BF279)</f>
        <v>40000</v>
      </c>
      <c r="BG280" s="217">
        <f>SUM(BF280,AR280,AD280,P280)</f>
        <v>209600</v>
      </c>
    </row>
    <row r="281" spans="1:59" x14ac:dyDescent="0.2">
      <c r="A281" s="5" t="s">
        <v>170</v>
      </c>
      <c r="B281" s="94"/>
      <c r="C281" s="29"/>
      <c r="D281" s="29"/>
      <c r="E281" s="29"/>
      <c r="F281" s="29"/>
      <c r="G281" s="29"/>
      <c r="H281" s="29"/>
      <c r="I281" s="29"/>
      <c r="J281" s="43"/>
      <c r="K281" s="43"/>
      <c r="L281" s="43"/>
      <c r="M281" s="43"/>
      <c r="N281" s="43"/>
      <c r="O281" s="44"/>
      <c r="P281" s="95"/>
      <c r="Q281" s="19"/>
      <c r="R281" s="27"/>
      <c r="S281" s="27"/>
      <c r="T281" s="27"/>
      <c r="U281" s="27"/>
      <c r="V281" s="27"/>
      <c r="W281" s="27"/>
      <c r="X281" s="27"/>
      <c r="Y281" s="27"/>
      <c r="Z281" s="27"/>
      <c r="AA281" s="27"/>
      <c r="AB281" s="27"/>
      <c r="AC281" s="27"/>
      <c r="AD281" s="73"/>
      <c r="AE281" s="19"/>
      <c r="AF281" s="27"/>
      <c r="AG281" s="27"/>
      <c r="AH281" s="27"/>
      <c r="AI281" s="27"/>
      <c r="AJ281" s="27"/>
      <c r="AK281" s="27"/>
      <c r="AL281" s="27"/>
      <c r="AM281" s="27"/>
      <c r="AN281" s="27"/>
      <c r="AO281" s="27"/>
      <c r="AP281" s="27"/>
      <c r="AQ281" s="27"/>
      <c r="AR281" s="73"/>
      <c r="AS281" s="19"/>
      <c r="AT281" s="27"/>
      <c r="AU281" s="27"/>
      <c r="AV281" s="27"/>
      <c r="AW281" s="27"/>
      <c r="AX281" s="27"/>
      <c r="AY281" s="27"/>
      <c r="AZ281" s="27"/>
      <c r="BA281" s="27"/>
      <c r="BB281" s="27"/>
      <c r="BC281" s="27"/>
      <c r="BD281" s="27"/>
      <c r="BE281" s="27"/>
      <c r="BF281" s="73"/>
      <c r="BG281" s="217"/>
    </row>
    <row r="282" spans="1:59" x14ac:dyDescent="0.2">
      <c r="A282" s="47" t="s">
        <v>168</v>
      </c>
      <c r="B282" s="20" t="s">
        <v>169</v>
      </c>
      <c r="C282" s="15"/>
      <c r="D282" s="15"/>
      <c r="E282" s="15"/>
      <c r="F282" s="15"/>
      <c r="G282" s="15"/>
      <c r="H282" s="15"/>
      <c r="I282" s="15">
        <v>8</v>
      </c>
      <c r="J282" s="15">
        <v>10</v>
      </c>
      <c r="K282" s="15">
        <v>5</v>
      </c>
      <c r="L282" s="15">
        <v>5</v>
      </c>
      <c r="M282" s="15">
        <v>5</v>
      </c>
      <c r="N282" s="18">
        <v>10</v>
      </c>
      <c r="O282" s="49">
        <f t="shared" ref="O282:O283" si="360">SUM(C282:N282)</f>
        <v>43</v>
      </c>
      <c r="P282" s="52">
        <f t="shared" ref="P282:P287" si="361">SUM(O282)*800</f>
        <v>34400</v>
      </c>
      <c r="Q282" s="33">
        <v>6</v>
      </c>
      <c r="R282" s="31">
        <v>6</v>
      </c>
      <c r="S282" s="31">
        <v>3</v>
      </c>
      <c r="T282" s="31">
        <v>1</v>
      </c>
      <c r="U282" s="31">
        <v>8</v>
      </c>
      <c r="V282" s="31">
        <v>3</v>
      </c>
      <c r="W282" s="31">
        <v>7</v>
      </c>
      <c r="X282" s="31">
        <v>4</v>
      </c>
      <c r="Y282" s="31">
        <v>5</v>
      </c>
      <c r="Z282" s="31">
        <v>6</v>
      </c>
      <c r="AA282" s="31">
        <v>3</v>
      </c>
      <c r="AB282" s="31">
        <v>3</v>
      </c>
      <c r="AC282" s="69">
        <f t="shared" ref="AC282:AC287" si="362">SUM(Q282:AB282)</f>
        <v>55</v>
      </c>
      <c r="AD282" s="70">
        <f t="shared" ref="AD282:AD287" si="363">SUM(AC282)*800</f>
        <v>44000</v>
      </c>
      <c r="AE282" s="33">
        <v>7</v>
      </c>
      <c r="AF282" s="31">
        <v>3</v>
      </c>
      <c r="AG282" s="31">
        <v>1</v>
      </c>
      <c r="AH282" s="31">
        <v>5</v>
      </c>
      <c r="AI282" s="31">
        <v>3</v>
      </c>
      <c r="AJ282" s="31">
        <v>4</v>
      </c>
      <c r="AK282" s="31">
        <v>1</v>
      </c>
      <c r="AL282" s="31">
        <v>1</v>
      </c>
      <c r="AM282" s="31">
        <v>7</v>
      </c>
      <c r="AN282" s="31">
        <v>4</v>
      </c>
      <c r="AO282" s="31">
        <v>7</v>
      </c>
      <c r="AP282" s="31">
        <v>2</v>
      </c>
      <c r="AQ282" s="69">
        <f t="shared" ref="AQ282:AQ287" si="364">SUM(AE282:AP282)</f>
        <v>45</v>
      </c>
      <c r="AR282" s="70">
        <f t="shared" ref="AR282:AR287" si="365">SUM(AQ282)*800</f>
        <v>36000</v>
      </c>
      <c r="AS282" s="33">
        <v>1</v>
      </c>
      <c r="AT282" s="31">
        <v>1</v>
      </c>
      <c r="AU282" s="81" t="s">
        <v>311</v>
      </c>
      <c r="AV282" s="81" t="s">
        <v>311</v>
      </c>
      <c r="AW282" s="81" t="s">
        <v>311</v>
      </c>
      <c r="AX282" s="81" t="s">
        <v>311</v>
      </c>
      <c r="AY282" s="81">
        <v>7</v>
      </c>
      <c r="AZ282" s="31"/>
      <c r="BA282" s="31"/>
      <c r="BB282" s="31"/>
      <c r="BC282" s="31"/>
      <c r="BD282" s="31"/>
      <c r="BE282" s="69">
        <f t="shared" ref="BE282:BE287" si="366">SUM(AS282:BD282)</f>
        <v>9</v>
      </c>
      <c r="BF282" s="70">
        <f t="shared" ref="BF282:BF287" si="367">SUM(BE282)*800</f>
        <v>7200</v>
      </c>
      <c r="BG282" s="217"/>
    </row>
    <row r="283" spans="1:59" x14ac:dyDescent="0.2">
      <c r="A283" s="47" t="s">
        <v>171</v>
      </c>
      <c r="B283" s="20" t="s">
        <v>169</v>
      </c>
      <c r="C283" s="15">
        <v>1</v>
      </c>
      <c r="D283" s="15">
        <v>0</v>
      </c>
      <c r="E283" s="15">
        <v>1</v>
      </c>
      <c r="F283" s="15">
        <v>1</v>
      </c>
      <c r="G283" s="15">
        <v>0</v>
      </c>
      <c r="H283" s="15">
        <v>2</v>
      </c>
      <c r="I283" s="15">
        <v>0</v>
      </c>
      <c r="J283" s="15">
        <v>1</v>
      </c>
      <c r="K283" s="15"/>
      <c r="L283" s="15"/>
      <c r="M283" s="15"/>
      <c r="N283" s="18"/>
      <c r="O283" s="49">
        <f t="shared" si="360"/>
        <v>6</v>
      </c>
      <c r="P283" s="52">
        <f t="shared" si="361"/>
        <v>4800</v>
      </c>
      <c r="Q283" s="19"/>
      <c r="R283" s="27"/>
      <c r="S283" s="27"/>
      <c r="T283" s="27"/>
      <c r="U283" s="27"/>
      <c r="V283" s="27"/>
      <c r="W283" s="27"/>
      <c r="X283" s="27"/>
      <c r="Y283" s="27"/>
      <c r="Z283" s="27"/>
      <c r="AA283" s="27"/>
      <c r="AB283" s="27"/>
      <c r="AC283" s="49">
        <f t="shared" si="362"/>
        <v>0</v>
      </c>
      <c r="AD283" s="51">
        <f t="shared" si="363"/>
        <v>0</v>
      </c>
      <c r="AE283" s="19"/>
      <c r="AF283" s="27"/>
      <c r="AG283" s="27"/>
      <c r="AH283" s="27"/>
      <c r="AI283" s="27"/>
      <c r="AJ283" s="27"/>
      <c r="AK283" s="27"/>
      <c r="AL283" s="27"/>
      <c r="AM283" s="27"/>
      <c r="AN283" s="27"/>
      <c r="AO283" s="27"/>
      <c r="AP283" s="27"/>
      <c r="AQ283" s="49">
        <f t="shared" si="364"/>
        <v>0</v>
      </c>
      <c r="AR283" s="51">
        <f t="shared" si="365"/>
        <v>0</v>
      </c>
      <c r="AS283" s="19"/>
      <c r="AT283" s="27"/>
      <c r="AU283" s="27"/>
      <c r="AV283" s="27"/>
      <c r="AW283" s="27"/>
      <c r="AX283" s="27"/>
      <c r="AY283" s="27"/>
      <c r="AZ283" s="27"/>
      <c r="BA283" s="27"/>
      <c r="BB283" s="27"/>
      <c r="BC283" s="27"/>
      <c r="BD283" s="27"/>
      <c r="BE283" s="49">
        <f t="shared" si="366"/>
        <v>0</v>
      </c>
      <c r="BF283" s="51">
        <f t="shared" si="367"/>
        <v>0</v>
      </c>
      <c r="BG283" s="217"/>
    </row>
    <row r="284" spans="1:59" x14ac:dyDescent="0.2">
      <c r="A284" s="47" t="s">
        <v>211</v>
      </c>
      <c r="B284" s="20" t="s">
        <v>212</v>
      </c>
      <c r="C284" s="15"/>
      <c r="D284" s="15"/>
      <c r="E284" s="15"/>
      <c r="F284" s="15"/>
      <c r="G284" s="15"/>
      <c r="H284" s="15"/>
      <c r="I284" s="15"/>
      <c r="J284" s="15"/>
      <c r="K284" s="15">
        <v>1</v>
      </c>
      <c r="L284" s="15"/>
      <c r="M284" s="15">
        <v>1</v>
      </c>
      <c r="N284" s="18"/>
      <c r="O284" s="49">
        <f>SUM(C284:N284)</f>
        <v>2</v>
      </c>
      <c r="P284" s="52">
        <f t="shared" si="361"/>
        <v>1600</v>
      </c>
      <c r="Q284" s="19"/>
      <c r="R284" s="27"/>
      <c r="S284" s="27"/>
      <c r="T284" s="27"/>
      <c r="U284" s="27"/>
      <c r="V284" s="27"/>
      <c r="W284" s="27"/>
      <c r="X284" s="27"/>
      <c r="Y284" s="27"/>
      <c r="Z284" s="27"/>
      <c r="AA284" s="27"/>
      <c r="AB284" s="27"/>
      <c r="AC284" s="49">
        <f t="shared" si="362"/>
        <v>0</v>
      </c>
      <c r="AD284" s="51">
        <f t="shared" si="363"/>
        <v>0</v>
      </c>
      <c r="AE284" s="19"/>
      <c r="AF284" s="27"/>
      <c r="AG284" s="27"/>
      <c r="AH284" s="27"/>
      <c r="AI284" s="27"/>
      <c r="AJ284" s="27"/>
      <c r="AK284" s="27"/>
      <c r="AL284" s="27"/>
      <c r="AM284" s="27"/>
      <c r="AN284" s="27"/>
      <c r="AO284" s="27"/>
      <c r="AP284" s="27"/>
      <c r="AQ284" s="49">
        <f t="shared" si="364"/>
        <v>0</v>
      </c>
      <c r="AR284" s="51">
        <f t="shared" si="365"/>
        <v>0</v>
      </c>
      <c r="AS284" s="19"/>
      <c r="AT284" s="27"/>
      <c r="AU284" s="27"/>
      <c r="AV284" s="27"/>
      <c r="AW284" s="27"/>
      <c r="AX284" s="27"/>
      <c r="AY284" s="27"/>
      <c r="AZ284" s="27"/>
      <c r="BA284" s="27"/>
      <c r="BB284" s="27"/>
      <c r="BC284" s="27"/>
      <c r="BD284" s="27"/>
      <c r="BE284" s="49">
        <f t="shared" si="366"/>
        <v>0</v>
      </c>
      <c r="BF284" s="51">
        <f t="shared" si="367"/>
        <v>0</v>
      </c>
      <c r="BG284" s="217"/>
    </row>
    <row r="285" spans="1:59" x14ac:dyDescent="0.2">
      <c r="A285" s="47" t="s">
        <v>256</v>
      </c>
      <c r="B285" s="20" t="s">
        <v>212</v>
      </c>
      <c r="C285" s="15"/>
      <c r="D285" s="15"/>
      <c r="E285" s="15"/>
      <c r="F285" s="15"/>
      <c r="G285" s="15"/>
      <c r="H285" s="15"/>
      <c r="I285" s="15"/>
      <c r="J285" s="15"/>
      <c r="K285" s="15"/>
      <c r="L285" s="15"/>
      <c r="M285" s="15"/>
      <c r="N285" s="18">
        <v>1</v>
      </c>
      <c r="O285" s="49">
        <f>SUM(C285:N285)</f>
        <v>1</v>
      </c>
      <c r="P285" s="52">
        <f t="shared" si="361"/>
        <v>800</v>
      </c>
      <c r="Q285" s="19">
        <v>1</v>
      </c>
      <c r="R285" s="27"/>
      <c r="S285" s="27"/>
      <c r="T285" s="27"/>
      <c r="U285" s="27"/>
      <c r="V285" s="27"/>
      <c r="W285" s="27"/>
      <c r="X285" s="27"/>
      <c r="Y285" s="27"/>
      <c r="Z285" s="27">
        <v>1</v>
      </c>
      <c r="AA285" s="27">
        <v>1</v>
      </c>
      <c r="AB285" s="27"/>
      <c r="AC285" s="49">
        <f t="shared" si="362"/>
        <v>3</v>
      </c>
      <c r="AD285" s="51">
        <f t="shared" si="363"/>
        <v>2400</v>
      </c>
      <c r="AE285" s="19"/>
      <c r="AF285" s="27">
        <v>1</v>
      </c>
      <c r="AG285" s="27">
        <v>1</v>
      </c>
      <c r="AH285" s="27">
        <v>1</v>
      </c>
      <c r="AI285" s="27">
        <v>1</v>
      </c>
      <c r="AJ285" s="27"/>
      <c r="AK285" s="27"/>
      <c r="AL285" s="27"/>
      <c r="AM285" s="27"/>
      <c r="AN285" s="27"/>
      <c r="AO285" s="27"/>
      <c r="AP285" s="27"/>
      <c r="AQ285" s="49">
        <f t="shared" si="364"/>
        <v>4</v>
      </c>
      <c r="AR285" s="51">
        <f t="shared" si="365"/>
        <v>3200</v>
      </c>
      <c r="AS285" s="19"/>
      <c r="AT285" s="27">
        <v>1</v>
      </c>
      <c r="AU285" s="27"/>
      <c r="AV285" s="27"/>
      <c r="AW285" s="27"/>
      <c r="AX285" s="27"/>
      <c r="AY285" s="27"/>
      <c r="AZ285" s="27"/>
      <c r="BA285" s="27"/>
      <c r="BB285" s="27"/>
      <c r="BC285" s="27"/>
      <c r="BD285" s="27"/>
      <c r="BE285" s="49">
        <f t="shared" si="366"/>
        <v>1</v>
      </c>
      <c r="BF285" s="51">
        <f t="shared" si="367"/>
        <v>800</v>
      </c>
      <c r="BG285" s="217"/>
    </row>
    <row r="286" spans="1:59" x14ac:dyDescent="0.2">
      <c r="A286" s="47" t="s">
        <v>591</v>
      </c>
      <c r="B286" s="20" t="s">
        <v>212</v>
      </c>
      <c r="C286" s="15"/>
      <c r="D286" s="15"/>
      <c r="E286" s="15"/>
      <c r="F286" s="15"/>
      <c r="G286" s="15"/>
      <c r="H286" s="15"/>
      <c r="I286" s="15"/>
      <c r="J286" s="15"/>
      <c r="K286" s="15"/>
      <c r="L286" s="15"/>
      <c r="M286" s="15"/>
      <c r="N286" s="18"/>
      <c r="O286" s="49">
        <f>SUM(C286:N286)</f>
        <v>0</v>
      </c>
      <c r="P286" s="52">
        <f t="shared" si="361"/>
        <v>0</v>
      </c>
      <c r="Q286" s="19"/>
      <c r="R286" s="27"/>
      <c r="S286" s="27"/>
      <c r="T286" s="27"/>
      <c r="U286" s="27"/>
      <c r="V286" s="27"/>
      <c r="W286" s="27"/>
      <c r="X286" s="27"/>
      <c r="Y286" s="27"/>
      <c r="Z286" s="27"/>
      <c r="AA286" s="27"/>
      <c r="AB286" s="27"/>
      <c r="AC286" s="49">
        <f t="shared" si="362"/>
        <v>0</v>
      </c>
      <c r="AD286" s="51">
        <f t="shared" si="363"/>
        <v>0</v>
      </c>
      <c r="AE286" s="19"/>
      <c r="AF286" s="27"/>
      <c r="AG286" s="27"/>
      <c r="AH286" s="27"/>
      <c r="AI286" s="27"/>
      <c r="AJ286" s="27"/>
      <c r="AK286" s="27"/>
      <c r="AL286" s="27"/>
      <c r="AM286" s="27"/>
      <c r="AN286" s="27"/>
      <c r="AO286" s="27"/>
      <c r="AP286" s="27"/>
      <c r="AQ286" s="49">
        <f t="shared" si="364"/>
        <v>0</v>
      </c>
      <c r="AR286" s="51">
        <f t="shared" si="365"/>
        <v>0</v>
      </c>
      <c r="AS286" s="19"/>
      <c r="AT286" s="27"/>
      <c r="AU286" s="27"/>
      <c r="AV286" s="27">
        <v>1</v>
      </c>
      <c r="AW286" s="27">
        <v>2</v>
      </c>
      <c r="AX286" s="27"/>
      <c r="AY286" s="27">
        <v>1</v>
      </c>
      <c r="AZ286" s="27"/>
      <c r="BA286" s="27"/>
      <c r="BB286" s="27"/>
      <c r="BC286" s="27"/>
      <c r="BD286" s="27"/>
      <c r="BE286" s="49">
        <f t="shared" si="366"/>
        <v>4</v>
      </c>
      <c r="BF286" s="51">
        <f t="shared" si="367"/>
        <v>3200</v>
      </c>
      <c r="BG286" s="217"/>
    </row>
    <row r="287" spans="1:59" x14ac:dyDescent="0.2">
      <c r="A287" s="47" t="s">
        <v>318</v>
      </c>
      <c r="B287" s="20" t="s">
        <v>169</v>
      </c>
      <c r="C287" s="15"/>
      <c r="D287" s="15"/>
      <c r="E287" s="15"/>
      <c r="F287" s="15"/>
      <c r="G287" s="15"/>
      <c r="H287" s="15"/>
      <c r="I287" s="15"/>
      <c r="J287" s="15"/>
      <c r="K287" s="15"/>
      <c r="L287" s="15"/>
      <c r="M287" s="15"/>
      <c r="N287" s="18">
        <v>1</v>
      </c>
      <c r="O287" s="49">
        <f>SUM(C287:N287)</f>
        <v>1</v>
      </c>
      <c r="P287" s="52">
        <f t="shared" si="361"/>
        <v>800</v>
      </c>
      <c r="Q287" s="19">
        <v>1</v>
      </c>
      <c r="R287" s="27"/>
      <c r="S287" s="27"/>
      <c r="T287" s="27"/>
      <c r="U287" s="27"/>
      <c r="V287" s="27">
        <v>3</v>
      </c>
      <c r="W287" s="27">
        <v>3</v>
      </c>
      <c r="X287" s="27"/>
      <c r="Y287" s="27"/>
      <c r="Z287" s="27"/>
      <c r="AA287" s="27"/>
      <c r="AB287" s="27"/>
      <c r="AC287" s="49">
        <f t="shared" si="362"/>
        <v>7</v>
      </c>
      <c r="AD287" s="51">
        <f t="shared" si="363"/>
        <v>5600</v>
      </c>
      <c r="AE287" s="19"/>
      <c r="AF287" s="27"/>
      <c r="AG287" s="27"/>
      <c r="AH287" s="27"/>
      <c r="AI287" s="27"/>
      <c r="AJ287" s="27"/>
      <c r="AK287" s="27"/>
      <c r="AL287" s="27"/>
      <c r="AM287" s="27"/>
      <c r="AN287" s="27"/>
      <c r="AO287" s="27"/>
      <c r="AP287" s="27"/>
      <c r="AQ287" s="49">
        <f t="shared" si="364"/>
        <v>0</v>
      </c>
      <c r="AR287" s="51">
        <f t="shared" si="365"/>
        <v>0</v>
      </c>
      <c r="AS287" s="19"/>
      <c r="AT287" s="27"/>
      <c r="AU287" s="27"/>
      <c r="AV287" s="27"/>
      <c r="AW287" s="27"/>
      <c r="AX287" s="27"/>
      <c r="AY287" s="27"/>
      <c r="AZ287" s="27"/>
      <c r="BA287" s="27"/>
      <c r="BB287" s="27"/>
      <c r="BC287" s="27"/>
      <c r="BD287" s="27"/>
      <c r="BE287" s="49">
        <f t="shared" si="366"/>
        <v>0</v>
      </c>
      <c r="BF287" s="51">
        <f t="shared" si="367"/>
        <v>0</v>
      </c>
      <c r="BG287" s="217"/>
    </row>
    <row r="288" spans="1:59" x14ac:dyDescent="0.2">
      <c r="A288" s="80" t="s">
        <v>341</v>
      </c>
      <c r="B288" s="34" t="s">
        <v>391</v>
      </c>
      <c r="C288" s="77">
        <f t="shared" ref="C288:M288" si="368">SUM(C282:C287)</f>
        <v>1</v>
      </c>
      <c r="D288" s="77">
        <f t="shared" si="368"/>
        <v>0</v>
      </c>
      <c r="E288" s="77">
        <f t="shared" si="368"/>
        <v>1</v>
      </c>
      <c r="F288" s="77">
        <f t="shared" si="368"/>
        <v>1</v>
      </c>
      <c r="G288" s="77">
        <f t="shared" si="368"/>
        <v>0</v>
      </c>
      <c r="H288" s="77">
        <f t="shared" si="368"/>
        <v>2</v>
      </c>
      <c r="I288" s="77">
        <f t="shared" si="368"/>
        <v>8</v>
      </c>
      <c r="J288" s="77">
        <f t="shared" si="368"/>
        <v>11</v>
      </c>
      <c r="K288" s="77">
        <f t="shared" si="368"/>
        <v>6</v>
      </c>
      <c r="L288" s="77">
        <f t="shared" si="368"/>
        <v>5</v>
      </c>
      <c r="M288" s="77">
        <f t="shared" si="368"/>
        <v>6</v>
      </c>
      <c r="N288" s="77">
        <f>SUM(N282:N287)</f>
        <v>12</v>
      </c>
      <c r="O288" s="1">
        <f>SUM(O282:O287)</f>
        <v>53</v>
      </c>
      <c r="P288" s="72">
        <f>SUM(P282:P287)</f>
        <v>42400</v>
      </c>
      <c r="Q288" s="56">
        <f>SUM(Q282:Q287)</f>
        <v>8</v>
      </c>
      <c r="R288" s="56">
        <f t="shared" ref="R288:AC288" si="369">SUM(R282:R287)</f>
        <v>6</v>
      </c>
      <c r="S288" s="56">
        <f t="shared" si="369"/>
        <v>3</v>
      </c>
      <c r="T288" s="56">
        <f t="shared" si="369"/>
        <v>1</v>
      </c>
      <c r="U288" s="56">
        <f t="shared" si="369"/>
        <v>8</v>
      </c>
      <c r="V288" s="56">
        <f t="shared" si="369"/>
        <v>6</v>
      </c>
      <c r="W288" s="56">
        <f t="shared" si="369"/>
        <v>10</v>
      </c>
      <c r="X288" s="56">
        <f t="shared" si="369"/>
        <v>4</v>
      </c>
      <c r="Y288" s="56">
        <f t="shared" si="369"/>
        <v>5</v>
      </c>
      <c r="Z288" s="56">
        <f t="shared" si="369"/>
        <v>7</v>
      </c>
      <c r="AA288" s="56">
        <f t="shared" si="369"/>
        <v>4</v>
      </c>
      <c r="AB288" s="56">
        <f>SUM(AB282:AB287)</f>
        <v>3</v>
      </c>
      <c r="AC288" s="1">
        <f t="shared" si="369"/>
        <v>65</v>
      </c>
      <c r="AD288" s="3">
        <f>SUM(AD282:AD287)</f>
        <v>52000</v>
      </c>
      <c r="AE288" s="56">
        <f>SUM(AE282:AE287)</f>
        <v>7</v>
      </c>
      <c r="AF288" s="56">
        <f t="shared" ref="AF288:AQ288" si="370">SUM(AF282:AF287)</f>
        <v>4</v>
      </c>
      <c r="AG288" s="56">
        <f t="shared" si="370"/>
        <v>2</v>
      </c>
      <c r="AH288" s="56">
        <f t="shared" si="370"/>
        <v>6</v>
      </c>
      <c r="AI288" s="56">
        <f t="shared" si="370"/>
        <v>4</v>
      </c>
      <c r="AJ288" s="56">
        <f t="shared" si="370"/>
        <v>4</v>
      </c>
      <c r="AK288" s="56">
        <f t="shared" si="370"/>
        <v>1</v>
      </c>
      <c r="AL288" s="56">
        <f t="shared" si="370"/>
        <v>1</v>
      </c>
      <c r="AM288" s="56">
        <f t="shared" si="370"/>
        <v>7</v>
      </c>
      <c r="AN288" s="56">
        <f t="shared" si="370"/>
        <v>4</v>
      </c>
      <c r="AO288" s="56">
        <f t="shared" si="370"/>
        <v>7</v>
      </c>
      <c r="AP288" s="56">
        <f t="shared" si="370"/>
        <v>2</v>
      </c>
      <c r="AQ288" s="1">
        <f t="shared" si="370"/>
        <v>49</v>
      </c>
      <c r="AR288" s="3">
        <f>SUM(AR282:AR287)</f>
        <v>39200</v>
      </c>
      <c r="AS288" s="56">
        <f>SUM(AS282:AS287)</f>
        <v>1</v>
      </c>
      <c r="AT288" s="56">
        <f t="shared" ref="AT288:BE288" si="371">SUM(AT282:AT287)</f>
        <v>2</v>
      </c>
      <c r="AU288" s="56">
        <f t="shared" si="371"/>
        <v>0</v>
      </c>
      <c r="AV288" s="56">
        <f t="shared" si="371"/>
        <v>1</v>
      </c>
      <c r="AW288" s="56">
        <f t="shared" si="371"/>
        <v>2</v>
      </c>
      <c r="AX288" s="56">
        <f t="shared" si="371"/>
        <v>0</v>
      </c>
      <c r="AY288" s="56">
        <f t="shared" si="371"/>
        <v>8</v>
      </c>
      <c r="AZ288" s="56">
        <f t="shared" si="371"/>
        <v>0</v>
      </c>
      <c r="BA288" s="56">
        <f t="shared" si="371"/>
        <v>0</v>
      </c>
      <c r="BB288" s="56">
        <f t="shared" si="371"/>
        <v>0</v>
      </c>
      <c r="BC288" s="56">
        <f t="shared" si="371"/>
        <v>0</v>
      </c>
      <c r="BD288" s="56">
        <f t="shared" si="371"/>
        <v>0</v>
      </c>
      <c r="BE288" s="1">
        <f t="shared" si="371"/>
        <v>14</v>
      </c>
      <c r="BF288" s="3">
        <f>SUM(BF282:BF287)</f>
        <v>11200</v>
      </c>
      <c r="BG288" s="217">
        <f>SUM(BF288,AR288,AD288,P288)</f>
        <v>144800</v>
      </c>
    </row>
    <row r="289" spans="1:59" x14ac:dyDescent="0.2">
      <c r="A289" s="5" t="s">
        <v>174</v>
      </c>
      <c r="B289" s="94"/>
      <c r="C289" s="58"/>
      <c r="D289" s="29"/>
      <c r="E289" s="29"/>
      <c r="F289" s="29"/>
      <c r="G289" s="29"/>
      <c r="H289" s="29"/>
      <c r="I289" s="29"/>
      <c r="J289" s="43"/>
      <c r="K289" s="27"/>
      <c r="L289" s="27"/>
      <c r="M289" s="27"/>
      <c r="N289" s="27"/>
      <c r="O289" s="1"/>
      <c r="P289" s="72"/>
      <c r="Q289" s="19"/>
      <c r="R289" s="27"/>
      <c r="S289" s="27"/>
      <c r="T289" s="27"/>
      <c r="U289" s="27"/>
      <c r="V289" s="27"/>
      <c r="W289" s="27"/>
      <c r="X289" s="27"/>
      <c r="Y289" s="27"/>
      <c r="Z289" s="27"/>
      <c r="AA289" s="27"/>
      <c r="AB289" s="27"/>
      <c r="AC289" s="27"/>
      <c r="AD289" s="46"/>
      <c r="AE289" s="19"/>
      <c r="AF289" s="27"/>
      <c r="AG289" s="27"/>
      <c r="AH289" s="27"/>
      <c r="AI289" s="27"/>
      <c r="AJ289" s="27"/>
      <c r="AK289" s="27"/>
      <c r="AL289" s="27"/>
      <c r="AM289" s="27"/>
      <c r="AN289" s="27"/>
      <c r="AO289" s="27"/>
      <c r="AP289" s="27"/>
      <c r="AQ289" s="27"/>
      <c r="AR289" s="46"/>
      <c r="AS289" s="19"/>
      <c r="AT289" s="27"/>
      <c r="AU289" s="27"/>
      <c r="AV289" s="27"/>
      <c r="AW289" s="27"/>
      <c r="AX289" s="27"/>
      <c r="AY289" s="27"/>
      <c r="AZ289" s="27"/>
      <c r="BA289" s="27"/>
      <c r="BB289" s="27"/>
      <c r="BC289" s="27"/>
      <c r="BD289" s="27"/>
      <c r="BE289" s="27"/>
      <c r="BF289" s="46"/>
      <c r="BG289" s="217"/>
    </row>
    <row r="290" spans="1:59" x14ac:dyDescent="0.2">
      <c r="A290" s="89" t="s">
        <v>173</v>
      </c>
      <c r="B290" s="13" t="s">
        <v>174</v>
      </c>
      <c r="C290" s="14"/>
      <c r="D290" s="14"/>
      <c r="E290" s="14"/>
      <c r="F290" s="14"/>
      <c r="G290" s="14"/>
      <c r="H290" s="14">
        <v>2</v>
      </c>
      <c r="I290" s="14">
        <v>5</v>
      </c>
      <c r="J290" s="30">
        <v>7</v>
      </c>
      <c r="K290" s="30">
        <v>2</v>
      </c>
      <c r="L290" s="30">
        <v>6</v>
      </c>
      <c r="M290" s="30">
        <v>2</v>
      </c>
      <c r="N290" s="73">
        <v>9</v>
      </c>
      <c r="O290" s="146">
        <f>SUM(H290:N290)</f>
        <v>33</v>
      </c>
      <c r="P290" s="164">
        <f>SUM(O290)*800</f>
        <v>26400</v>
      </c>
      <c r="Q290" s="33">
        <v>8</v>
      </c>
      <c r="R290" s="31">
        <v>9</v>
      </c>
      <c r="S290" s="31">
        <v>6</v>
      </c>
      <c r="T290" s="31">
        <v>4</v>
      </c>
      <c r="U290" s="31">
        <v>4</v>
      </c>
      <c r="V290" s="31">
        <v>5</v>
      </c>
      <c r="W290" s="31">
        <v>3</v>
      </c>
      <c r="X290" s="31">
        <v>4</v>
      </c>
      <c r="Y290" s="31">
        <v>3</v>
      </c>
      <c r="Z290" s="31">
        <v>5</v>
      </c>
      <c r="AA290" s="31">
        <v>1</v>
      </c>
      <c r="AB290" s="31">
        <v>4</v>
      </c>
      <c r="AC290" s="69">
        <f>SUM(Q290:AB290)</f>
        <v>56</v>
      </c>
      <c r="AD290" s="70">
        <f t="shared" ref="AD290:AD294" si="372">SUM(AC290)*800</f>
        <v>44800</v>
      </c>
      <c r="AE290" s="33"/>
      <c r="AF290" s="31">
        <v>2</v>
      </c>
      <c r="AG290" s="31">
        <v>2</v>
      </c>
      <c r="AH290" s="31">
        <v>1</v>
      </c>
      <c r="AI290" s="31">
        <v>1</v>
      </c>
      <c r="AJ290" s="31">
        <v>3</v>
      </c>
      <c r="AK290" s="31">
        <v>2</v>
      </c>
      <c r="AL290" s="31"/>
      <c r="AM290" s="31">
        <v>1</v>
      </c>
      <c r="AN290" s="31">
        <v>2</v>
      </c>
      <c r="AO290" s="31">
        <v>1</v>
      </c>
      <c r="AP290" s="31">
        <v>2</v>
      </c>
      <c r="AQ290" s="69">
        <f>SUM(AE290:AP290)</f>
        <v>17</v>
      </c>
      <c r="AR290" s="70">
        <f t="shared" ref="AR290:AR294" si="373">SUM(AQ290)*800</f>
        <v>13600</v>
      </c>
      <c r="AS290" s="33"/>
      <c r="AT290" s="31"/>
      <c r="AU290" s="31"/>
      <c r="AV290" s="31"/>
      <c r="AW290" s="31"/>
      <c r="AX290" s="31"/>
      <c r="AY290" s="31"/>
      <c r="AZ290" s="31"/>
      <c r="BA290" s="31"/>
      <c r="BB290" s="31"/>
      <c r="BC290" s="31"/>
      <c r="BD290" s="31"/>
      <c r="BE290" s="69">
        <f>SUM(AS290:BD290)</f>
        <v>0</v>
      </c>
      <c r="BF290" s="70">
        <f t="shared" ref="BF290:BF294" si="374">SUM(BE290)*800</f>
        <v>0</v>
      </c>
      <c r="BG290" s="217"/>
    </row>
    <row r="291" spans="1:59" x14ac:dyDescent="0.2">
      <c r="A291" s="89" t="s">
        <v>579</v>
      </c>
      <c r="B291" s="20" t="s">
        <v>494</v>
      </c>
      <c r="C291" s="14"/>
      <c r="D291" s="14"/>
      <c r="E291" s="14"/>
      <c r="F291" s="14"/>
      <c r="G291" s="14"/>
      <c r="H291" s="14"/>
      <c r="I291" s="14"/>
      <c r="J291" s="14"/>
      <c r="K291" s="14"/>
      <c r="L291" s="14"/>
      <c r="M291" s="14"/>
      <c r="N291" s="27"/>
      <c r="O291" s="147">
        <f>SUM(H291:N291)</f>
        <v>0</v>
      </c>
      <c r="P291" s="52">
        <f>SUM(O291)*800</f>
        <v>0</v>
      </c>
      <c r="Q291" s="19"/>
      <c r="R291" s="27"/>
      <c r="S291" s="27"/>
      <c r="T291" s="27"/>
      <c r="U291" s="27"/>
      <c r="V291" s="27"/>
      <c r="W291" s="27"/>
      <c r="X291" s="27"/>
      <c r="Y291" s="27"/>
      <c r="Z291" s="27"/>
      <c r="AA291" s="27"/>
      <c r="AB291" s="27"/>
      <c r="AC291" s="49">
        <f>SUM(Q291:AB291)</f>
        <v>0</v>
      </c>
      <c r="AD291" s="51">
        <f t="shared" si="372"/>
        <v>0</v>
      </c>
      <c r="AE291" s="19"/>
      <c r="AF291" s="27"/>
      <c r="AG291" s="27"/>
      <c r="AH291" s="27"/>
      <c r="AI291" s="27"/>
      <c r="AJ291" s="27"/>
      <c r="AK291" s="27"/>
      <c r="AL291" s="27">
        <v>1</v>
      </c>
      <c r="AM291" s="27"/>
      <c r="AN291" s="27"/>
      <c r="AO291" s="27"/>
      <c r="AP291" s="27"/>
      <c r="AQ291" s="49">
        <f>SUM(AE291:AP291)</f>
        <v>1</v>
      </c>
      <c r="AR291" s="51">
        <f t="shared" si="373"/>
        <v>800</v>
      </c>
      <c r="AS291" s="19"/>
      <c r="AT291" s="27">
        <v>1</v>
      </c>
      <c r="AU291" s="27">
        <v>1</v>
      </c>
      <c r="AV291" s="27"/>
      <c r="AW291" s="27"/>
      <c r="AX291" s="27"/>
      <c r="AY291" s="27"/>
      <c r="AZ291" s="27"/>
      <c r="BA291" s="27"/>
      <c r="BB291" s="27"/>
      <c r="BC291" s="27"/>
      <c r="BD291" s="27"/>
      <c r="BE291" s="49">
        <f>SUM(AS291:BD291)</f>
        <v>2</v>
      </c>
      <c r="BF291" s="51">
        <f t="shared" si="374"/>
        <v>1600</v>
      </c>
      <c r="BG291" s="217"/>
    </row>
    <row r="292" spans="1:59" x14ac:dyDescent="0.2">
      <c r="A292" s="89" t="s">
        <v>515</v>
      </c>
      <c r="B292" s="20" t="s">
        <v>516</v>
      </c>
      <c r="C292" s="14"/>
      <c r="D292" s="14"/>
      <c r="E292" s="14"/>
      <c r="F292" s="14"/>
      <c r="G292" s="14"/>
      <c r="H292" s="14"/>
      <c r="I292" s="14"/>
      <c r="J292" s="14"/>
      <c r="K292" s="14"/>
      <c r="L292" s="14"/>
      <c r="M292" s="14"/>
      <c r="N292" s="27"/>
      <c r="O292" s="147">
        <f>SUM(H292:N292)</f>
        <v>0</v>
      </c>
      <c r="P292" s="52">
        <f>SUM(O292)*800</f>
        <v>0</v>
      </c>
      <c r="Q292" s="19"/>
      <c r="R292" s="27"/>
      <c r="S292" s="27"/>
      <c r="T292" s="27"/>
      <c r="U292" s="27"/>
      <c r="V292" s="27"/>
      <c r="W292" s="27"/>
      <c r="X292" s="27"/>
      <c r="Y292" s="27"/>
      <c r="Z292" s="27"/>
      <c r="AA292" s="27"/>
      <c r="AB292" s="27"/>
      <c r="AC292" s="49">
        <f>SUM(Q292:AB292)</f>
        <v>0</v>
      </c>
      <c r="AD292" s="51">
        <f t="shared" si="372"/>
        <v>0</v>
      </c>
      <c r="AE292" s="19"/>
      <c r="AF292" s="27"/>
      <c r="AG292" s="27"/>
      <c r="AH292" s="27"/>
      <c r="AI292" s="27"/>
      <c r="AJ292" s="27"/>
      <c r="AK292" s="27"/>
      <c r="AL292" s="27"/>
      <c r="AM292" s="27"/>
      <c r="AN292" s="27"/>
      <c r="AO292" s="27">
        <v>2</v>
      </c>
      <c r="AP292" s="27">
        <v>1</v>
      </c>
      <c r="AQ292" s="49">
        <f>SUM(AE292:AP292)</f>
        <v>3</v>
      </c>
      <c r="AR292" s="51">
        <f t="shared" si="373"/>
        <v>2400</v>
      </c>
      <c r="AS292" s="19"/>
      <c r="AT292" s="27">
        <v>1</v>
      </c>
      <c r="AU292" s="27"/>
      <c r="AV292" s="27"/>
      <c r="AW292" s="27"/>
      <c r="AX292" s="27">
        <v>1</v>
      </c>
      <c r="AY292" s="27"/>
      <c r="AZ292" s="27"/>
      <c r="BA292" s="27"/>
      <c r="BB292" s="27"/>
      <c r="BC292" s="27"/>
      <c r="BD292" s="27"/>
      <c r="BE292" s="49">
        <f>SUM(AS292:BD292)</f>
        <v>2</v>
      </c>
      <c r="BF292" s="51">
        <f t="shared" si="374"/>
        <v>1600</v>
      </c>
      <c r="BG292" s="217"/>
    </row>
    <row r="293" spans="1:59" x14ac:dyDescent="0.2">
      <c r="A293" s="89" t="s">
        <v>578</v>
      </c>
      <c r="B293" s="20" t="s">
        <v>529</v>
      </c>
      <c r="C293" s="14"/>
      <c r="D293" s="14"/>
      <c r="E293" s="14"/>
      <c r="F293" s="14"/>
      <c r="G293" s="14"/>
      <c r="H293" s="14"/>
      <c r="I293" s="14"/>
      <c r="J293" s="14"/>
      <c r="K293" s="14"/>
      <c r="L293" s="14"/>
      <c r="M293" s="14"/>
      <c r="N293" s="27"/>
      <c r="O293" s="147">
        <f>SUM(H293:N293)</f>
        <v>0</v>
      </c>
      <c r="P293" s="52">
        <f>SUM(O293)*800</f>
        <v>0</v>
      </c>
      <c r="Q293" s="19"/>
      <c r="R293" s="27"/>
      <c r="S293" s="27"/>
      <c r="T293" s="27"/>
      <c r="U293" s="27"/>
      <c r="V293" s="27"/>
      <c r="W293" s="27"/>
      <c r="X293" s="27"/>
      <c r="Y293" s="27"/>
      <c r="Z293" s="27"/>
      <c r="AA293" s="27"/>
      <c r="AB293" s="27"/>
      <c r="AC293" s="49">
        <f>SUM(Q293:AB293)</f>
        <v>0</v>
      </c>
      <c r="AD293" s="51">
        <f t="shared" si="372"/>
        <v>0</v>
      </c>
      <c r="AE293" s="19"/>
      <c r="AF293" s="27"/>
      <c r="AG293" s="27"/>
      <c r="AH293" s="27"/>
      <c r="AI293" s="27"/>
      <c r="AJ293" s="27"/>
      <c r="AK293" s="27"/>
      <c r="AL293" s="27"/>
      <c r="AM293" s="27"/>
      <c r="AN293" s="27"/>
      <c r="AO293" s="27"/>
      <c r="AP293" s="27"/>
      <c r="AQ293" s="49">
        <f>SUM(AE293:AP293)</f>
        <v>0</v>
      </c>
      <c r="AR293" s="51">
        <f t="shared" si="373"/>
        <v>0</v>
      </c>
      <c r="AS293" s="19">
        <v>1</v>
      </c>
      <c r="AT293" s="27"/>
      <c r="AU293" s="27"/>
      <c r="AV293" s="27"/>
      <c r="AW293" s="27"/>
      <c r="AX293" s="27"/>
      <c r="AY293" s="27"/>
      <c r="AZ293" s="27"/>
      <c r="BA293" s="27"/>
      <c r="BB293" s="27"/>
      <c r="BC293" s="27"/>
      <c r="BD293" s="27"/>
      <c r="BE293" s="49">
        <f>SUM(AS293:BD293)</f>
        <v>1</v>
      </c>
      <c r="BF293" s="51">
        <f t="shared" si="374"/>
        <v>800</v>
      </c>
      <c r="BG293" s="217"/>
    </row>
    <row r="294" spans="1:59" x14ac:dyDescent="0.2">
      <c r="A294" s="89" t="s">
        <v>470</v>
      </c>
      <c r="B294" s="20" t="s">
        <v>471</v>
      </c>
      <c r="C294" s="14"/>
      <c r="D294" s="14"/>
      <c r="E294" s="14"/>
      <c r="F294" s="14"/>
      <c r="G294" s="14"/>
      <c r="H294" s="14"/>
      <c r="I294" s="14"/>
      <c r="J294" s="35"/>
      <c r="K294" s="35"/>
      <c r="L294" s="14"/>
      <c r="M294" s="14"/>
      <c r="N294" s="27"/>
      <c r="O294" s="147">
        <f>SUM(H294:N294)</f>
        <v>0</v>
      </c>
      <c r="P294" s="52">
        <f>SUM(O294)*800</f>
        <v>0</v>
      </c>
      <c r="Q294" s="37"/>
      <c r="R294" s="36"/>
      <c r="S294" s="36"/>
      <c r="T294" s="36"/>
      <c r="U294" s="36"/>
      <c r="V294" s="36"/>
      <c r="W294" s="36"/>
      <c r="X294" s="36"/>
      <c r="Y294" s="36"/>
      <c r="Z294" s="36"/>
      <c r="AA294" s="36"/>
      <c r="AB294" s="36"/>
      <c r="AC294" s="49">
        <f>SUM(Q294:AB294)</f>
        <v>0</v>
      </c>
      <c r="AD294" s="51">
        <f t="shared" si="372"/>
        <v>0</v>
      </c>
      <c r="AE294" s="37"/>
      <c r="AF294" s="36"/>
      <c r="AG294" s="36"/>
      <c r="AH294" s="36"/>
      <c r="AI294" s="36"/>
      <c r="AJ294" s="36"/>
      <c r="AK294" s="36">
        <v>1</v>
      </c>
      <c r="AL294" s="36"/>
      <c r="AM294" s="36">
        <v>1</v>
      </c>
      <c r="AN294" s="36"/>
      <c r="AO294" s="36"/>
      <c r="AP294" s="36"/>
      <c r="AQ294" s="49">
        <f>SUM(AE294:AP294)</f>
        <v>2</v>
      </c>
      <c r="AR294" s="51">
        <f t="shared" si="373"/>
        <v>1600</v>
      </c>
      <c r="AS294" s="37">
        <v>1</v>
      </c>
      <c r="AT294" s="36"/>
      <c r="AU294" s="36"/>
      <c r="AV294" s="36"/>
      <c r="AW294" s="36"/>
      <c r="AX294" s="36"/>
      <c r="AY294" s="36"/>
      <c r="AZ294" s="36"/>
      <c r="BA294" s="36"/>
      <c r="BB294" s="36"/>
      <c r="BC294" s="36"/>
      <c r="BD294" s="36"/>
      <c r="BE294" s="49">
        <f>SUM(AS294:BD294)</f>
        <v>1</v>
      </c>
      <c r="BF294" s="51">
        <f t="shared" si="374"/>
        <v>800</v>
      </c>
      <c r="BG294" s="217"/>
    </row>
    <row r="295" spans="1:59" x14ac:dyDescent="0.2">
      <c r="A295" s="80"/>
      <c r="B295" s="34"/>
      <c r="C295" s="35"/>
      <c r="D295" s="35"/>
      <c r="E295" s="35"/>
      <c r="F295" s="35"/>
      <c r="G295" s="35"/>
      <c r="H295" s="56">
        <f>SUM(H290:H294)</f>
        <v>2</v>
      </c>
      <c r="I295" s="56">
        <f t="shared" ref="I295:N295" si="375">SUM(I290:I294)</f>
        <v>5</v>
      </c>
      <c r="J295" s="56">
        <f t="shared" si="375"/>
        <v>7</v>
      </c>
      <c r="K295" s="56">
        <f t="shared" si="375"/>
        <v>2</v>
      </c>
      <c r="L295" s="56">
        <f t="shared" si="375"/>
        <v>6</v>
      </c>
      <c r="M295" s="56">
        <f t="shared" si="375"/>
        <v>2</v>
      </c>
      <c r="N295" s="56">
        <f t="shared" si="375"/>
        <v>9</v>
      </c>
      <c r="O295" s="1">
        <f>SUM(O290:O294)</f>
        <v>33</v>
      </c>
      <c r="P295" s="72">
        <f>SUM(P290:P294)</f>
        <v>26400</v>
      </c>
      <c r="Q295" s="56">
        <f t="shared" ref="Q295:AA295" si="376">SUM(Q290:Q294)</f>
        <v>8</v>
      </c>
      <c r="R295" s="56">
        <f t="shared" si="376"/>
        <v>9</v>
      </c>
      <c r="S295" s="56">
        <f t="shared" si="376"/>
        <v>6</v>
      </c>
      <c r="T295" s="56">
        <f t="shared" si="376"/>
        <v>4</v>
      </c>
      <c r="U295" s="56">
        <f t="shared" si="376"/>
        <v>4</v>
      </c>
      <c r="V295" s="56">
        <f t="shared" si="376"/>
        <v>5</v>
      </c>
      <c r="W295" s="56">
        <f t="shared" si="376"/>
        <v>3</v>
      </c>
      <c r="X295" s="56">
        <f t="shared" si="376"/>
        <v>4</v>
      </c>
      <c r="Y295" s="56">
        <f t="shared" si="376"/>
        <v>3</v>
      </c>
      <c r="Z295" s="56">
        <f t="shared" si="376"/>
        <v>5</v>
      </c>
      <c r="AA295" s="56">
        <f t="shared" si="376"/>
        <v>1</v>
      </c>
      <c r="AB295" s="56">
        <f>SUM(AB290:AB294)</f>
        <v>4</v>
      </c>
      <c r="AC295" s="1">
        <f>SUM(AC290:AC294)</f>
        <v>56</v>
      </c>
      <c r="AD295" s="3">
        <f>SUM(AD290:AD294)</f>
        <v>44800</v>
      </c>
      <c r="AE295" s="56">
        <f>SUM(AE290:AE294)</f>
        <v>0</v>
      </c>
      <c r="AF295" s="56">
        <f t="shared" ref="AF295:AP295" si="377">SUM(AF290:AF294)</f>
        <v>2</v>
      </c>
      <c r="AG295" s="56">
        <f t="shared" si="377"/>
        <v>2</v>
      </c>
      <c r="AH295" s="56">
        <f t="shared" si="377"/>
        <v>1</v>
      </c>
      <c r="AI295" s="56">
        <f t="shared" si="377"/>
        <v>1</v>
      </c>
      <c r="AJ295" s="56">
        <f t="shared" si="377"/>
        <v>3</v>
      </c>
      <c r="AK295" s="56">
        <f t="shared" si="377"/>
        <v>3</v>
      </c>
      <c r="AL295" s="56">
        <f t="shared" si="377"/>
        <v>1</v>
      </c>
      <c r="AM295" s="56">
        <f t="shared" si="377"/>
        <v>2</v>
      </c>
      <c r="AN295" s="56">
        <f t="shared" si="377"/>
        <v>2</v>
      </c>
      <c r="AO295" s="56">
        <f t="shared" si="377"/>
        <v>3</v>
      </c>
      <c r="AP295" s="56">
        <f t="shared" si="377"/>
        <v>3</v>
      </c>
      <c r="AQ295" s="1">
        <f>SUM(AQ290:AQ294)</f>
        <v>23</v>
      </c>
      <c r="AR295" s="3">
        <f>SUM(AR290:AR294)</f>
        <v>18400</v>
      </c>
      <c r="AS295" s="56">
        <f>SUM(AS290:AS294)</f>
        <v>2</v>
      </c>
      <c r="AT295" s="56">
        <f t="shared" ref="AT295:BD295" si="378">SUM(AT290:AT294)</f>
        <v>2</v>
      </c>
      <c r="AU295" s="56">
        <f t="shared" si="378"/>
        <v>1</v>
      </c>
      <c r="AV295" s="56">
        <f t="shared" si="378"/>
        <v>0</v>
      </c>
      <c r="AW295" s="56">
        <f t="shared" si="378"/>
        <v>0</v>
      </c>
      <c r="AX295" s="56">
        <f t="shared" si="378"/>
        <v>1</v>
      </c>
      <c r="AY295" s="56">
        <f t="shared" si="378"/>
        <v>0</v>
      </c>
      <c r="AZ295" s="56">
        <f t="shared" si="378"/>
        <v>0</v>
      </c>
      <c r="BA295" s="56">
        <f t="shared" si="378"/>
        <v>0</v>
      </c>
      <c r="BB295" s="56">
        <f t="shared" si="378"/>
        <v>0</v>
      </c>
      <c r="BC295" s="56">
        <f t="shared" si="378"/>
        <v>0</v>
      </c>
      <c r="BD295" s="56">
        <f t="shared" si="378"/>
        <v>0</v>
      </c>
      <c r="BE295" s="1">
        <f>SUM(BE290:BE294)</f>
        <v>6</v>
      </c>
      <c r="BF295" s="3">
        <f>SUM(BF290:BF294)</f>
        <v>4800</v>
      </c>
      <c r="BG295" s="217">
        <f>SUM(BF295,AR295,AD295,P295)</f>
        <v>94400</v>
      </c>
    </row>
    <row r="296" spans="1:59" x14ac:dyDescent="0.2">
      <c r="A296" s="5" t="s">
        <v>184</v>
      </c>
      <c r="B296" s="13"/>
      <c r="C296" s="29"/>
      <c r="D296" s="29"/>
      <c r="E296" s="29"/>
      <c r="F296" s="29"/>
      <c r="G296" s="29"/>
      <c r="H296" s="29"/>
      <c r="I296" s="29"/>
      <c r="J296" s="43"/>
      <c r="K296" s="43"/>
      <c r="L296" s="43"/>
      <c r="M296" s="43"/>
      <c r="N296" s="43"/>
      <c r="O296" s="69"/>
      <c r="P296" s="67"/>
      <c r="Q296" s="19"/>
      <c r="R296" s="27"/>
      <c r="S296" s="27"/>
      <c r="T296" s="27"/>
      <c r="U296" s="27"/>
      <c r="V296" s="27"/>
      <c r="W296" s="27"/>
      <c r="X296" s="27"/>
      <c r="Y296" s="27"/>
      <c r="Z296" s="27"/>
      <c r="AA296" s="27"/>
      <c r="AB296" s="27"/>
      <c r="AC296" s="27"/>
      <c r="AD296" s="73"/>
      <c r="AE296" s="19"/>
      <c r="AF296" s="27"/>
      <c r="AG296" s="27"/>
      <c r="AH296" s="27"/>
      <c r="AI296" s="27"/>
      <c r="AJ296" s="27"/>
      <c r="AK296" s="27"/>
      <c r="AL296" s="27"/>
      <c r="AM296" s="27"/>
      <c r="AN296" s="27"/>
      <c r="AO296" s="27"/>
      <c r="AP296" s="27"/>
      <c r="AQ296" s="27"/>
      <c r="AR296" s="73"/>
      <c r="AS296" s="19"/>
      <c r="AT296" s="27"/>
      <c r="AU296" s="27"/>
      <c r="AV296" s="27"/>
      <c r="AW296" s="27"/>
      <c r="AX296" s="27"/>
      <c r="AY296" s="27"/>
      <c r="AZ296" s="27"/>
      <c r="BA296" s="27"/>
      <c r="BB296" s="27"/>
      <c r="BC296" s="27"/>
      <c r="BD296" s="27"/>
      <c r="BE296" s="27"/>
      <c r="BF296" s="73"/>
      <c r="BG296" s="217"/>
    </row>
    <row r="297" spans="1:59" x14ac:dyDescent="0.2">
      <c r="A297" s="89" t="s">
        <v>198</v>
      </c>
      <c r="B297" s="97" t="s">
        <v>184</v>
      </c>
      <c r="C297" s="14"/>
      <c r="D297" s="14"/>
      <c r="E297" s="14"/>
      <c r="F297" s="14"/>
      <c r="G297" s="14"/>
      <c r="H297" s="14"/>
      <c r="I297" s="14"/>
      <c r="J297" s="14">
        <v>11</v>
      </c>
      <c r="K297" s="14">
        <v>0</v>
      </c>
      <c r="L297" s="14">
        <v>1</v>
      </c>
      <c r="M297" s="14"/>
      <c r="N297" s="27"/>
      <c r="O297" s="69">
        <f>SUM(C297:N297)</f>
        <v>12</v>
      </c>
      <c r="P297" s="98">
        <f>SUM(O297)*800</f>
        <v>9600</v>
      </c>
      <c r="Q297" s="33"/>
      <c r="R297" s="31"/>
      <c r="S297" s="31"/>
      <c r="T297" s="31"/>
      <c r="U297" s="31"/>
      <c r="V297" s="31"/>
      <c r="W297" s="31"/>
      <c r="X297" s="31"/>
      <c r="Y297" s="31"/>
      <c r="Z297" s="31"/>
      <c r="AA297" s="31"/>
      <c r="AB297" s="31"/>
      <c r="AC297" s="69">
        <f>SUM(Q297:AB297)</f>
        <v>0</v>
      </c>
      <c r="AD297" s="70">
        <f t="shared" ref="AD297:AD301" si="379">SUM(AC297)*800</f>
        <v>0</v>
      </c>
      <c r="AE297" s="33"/>
      <c r="AF297" s="31"/>
      <c r="AG297" s="31"/>
      <c r="AH297" s="31"/>
      <c r="AI297" s="31"/>
      <c r="AJ297" s="31"/>
      <c r="AK297" s="31"/>
      <c r="AL297" s="31"/>
      <c r="AM297" s="31"/>
      <c r="AN297" s="31"/>
      <c r="AO297" s="31"/>
      <c r="AP297" s="31"/>
      <c r="AQ297" s="69">
        <f>SUM(AE297:AP297)</f>
        <v>0</v>
      </c>
      <c r="AR297" s="70">
        <f t="shared" ref="AR297:AR301" si="380">SUM(AQ297)*800</f>
        <v>0</v>
      </c>
      <c r="AS297" s="33"/>
      <c r="AT297" s="31"/>
      <c r="AU297" s="31"/>
      <c r="AV297" s="31"/>
      <c r="AW297" s="31"/>
      <c r="AX297" s="31"/>
      <c r="AY297" s="31"/>
      <c r="AZ297" s="31"/>
      <c r="BA297" s="31"/>
      <c r="BB297" s="31"/>
      <c r="BC297" s="31"/>
      <c r="BD297" s="31"/>
      <c r="BE297" s="69">
        <f>SUM(AS297:BD297)</f>
        <v>0</v>
      </c>
      <c r="BF297" s="70">
        <f t="shared" ref="BF297:BF301" si="381">SUM(BE297)*800</f>
        <v>0</v>
      </c>
      <c r="BG297" s="217"/>
    </row>
    <row r="298" spans="1:59" x14ac:dyDescent="0.2">
      <c r="A298" s="89" t="s">
        <v>185</v>
      </c>
      <c r="B298" s="28" t="s">
        <v>184</v>
      </c>
      <c r="C298" s="14">
        <v>2</v>
      </c>
      <c r="D298" s="14">
        <v>1</v>
      </c>
      <c r="E298" s="14"/>
      <c r="F298" s="14"/>
      <c r="G298" s="14">
        <v>1</v>
      </c>
      <c r="H298" s="14"/>
      <c r="I298" s="14"/>
      <c r="J298" s="14"/>
      <c r="K298" s="14"/>
      <c r="L298" s="14"/>
      <c r="M298" s="14"/>
      <c r="N298" s="27"/>
      <c r="O298" s="49">
        <f>SUM(C298:N298)</f>
        <v>4</v>
      </c>
      <c r="P298" s="52">
        <f>SUM(O298)*800</f>
        <v>3200</v>
      </c>
      <c r="Q298" s="19"/>
      <c r="R298" s="27"/>
      <c r="S298" s="27"/>
      <c r="T298" s="27"/>
      <c r="U298" s="27"/>
      <c r="V298" s="27"/>
      <c r="W298" s="27"/>
      <c r="X298" s="27"/>
      <c r="Y298" s="27"/>
      <c r="Z298" s="27"/>
      <c r="AA298" s="27"/>
      <c r="AB298" s="27"/>
      <c r="AC298" s="49">
        <f>SUM(Q298:AB298)</f>
        <v>0</v>
      </c>
      <c r="AD298" s="51">
        <f t="shared" si="379"/>
        <v>0</v>
      </c>
      <c r="AE298" s="19"/>
      <c r="AF298" s="27"/>
      <c r="AG298" s="27"/>
      <c r="AH298" s="27"/>
      <c r="AI298" s="27"/>
      <c r="AJ298" s="27"/>
      <c r="AK298" s="27"/>
      <c r="AL298" s="27"/>
      <c r="AM298" s="27"/>
      <c r="AN298" s="27"/>
      <c r="AO298" s="27"/>
      <c r="AP298" s="27"/>
      <c r="AQ298" s="49">
        <f>SUM(AE298:AP298)</f>
        <v>0</v>
      </c>
      <c r="AR298" s="51">
        <f t="shared" si="380"/>
        <v>0</v>
      </c>
      <c r="AS298" s="19"/>
      <c r="AT298" s="27"/>
      <c r="AU298" s="27"/>
      <c r="AV298" s="27"/>
      <c r="AW298" s="27"/>
      <c r="AX298" s="27"/>
      <c r="AY298" s="27"/>
      <c r="AZ298" s="27"/>
      <c r="BA298" s="27"/>
      <c r="BB298" s="27"/>
      <c r="BC298" s="27"/>
      <c r="BD298" s="27"/>
      <c r="BE298" s="49">
        <f>SUM(AS298:BD298)</f>
        <v>0</v>
      </c>
      <c r="BF298" s="51">
        <f t="shared" si="381"/>
        <v>0</v>
      </c>
      <c r="BG298" s="217"/>
    </row>
    <row r="299" spans="1:59" x14ac:dyDescent="0.2">
      <c r="A299" s="89" t="s">
        <v>418</v>
      </c>
      <c r="B299" s="28" t="s">
        <v>419</v>
      </c>
      <c r="C299" s="14"/>
      <c r="D299" s="14"/>
      <c r="E299" s="14"/>
      <c r="F299" s="14"/>
      <c r="G299" s="14"/>
      <c r="H299" s="14"/>
      <c r="I299" s="14"/>
      <c r="J299" s="14"/>
      <c r="K299" s="14"/>
      <c r="L299" s="14"/>
      <c r="M299" s="14"/>
      <c r="N299" s="27"/>
      <c r="O299" s="49">
        <f>SUM(C299:N299)</f>
        <v>0</v>
      </c>
      <c r="P299" s="52">
        <f>SUM(O299)*800</f>
        <v>0</v>
      </c>
      <c r="Q299" s="19"/>
      <c r="R299" s="27"/>
      <c r="S299" s="27"/>
      <c r="T299" s="27"/>
      <c r="U299" s="27"/>
      <c r="V299" s="27"/>
      <c r="W299" s="27"/>
      <c r="X299" s="27"/>
      <c r="Y299" s="27"/>
      <c r="Z299" s="27"/>
      <c r="AA299" s="27"/>
      <c r="AB299" s="27"/>
      <c r="AC299" s="49">
        <f>SUM(Q299:AB299)</f>
        <v>0</v>
      </c>
      <c r="AD299" s="51">
        <f t="shared" si="379"/>
        <v>0</v>
      </c>
      <c r="AE299" s="19"/>
      <c r="AF299" s="27"/>
      <c r="AG299" s="27">
        <v>1</v>
      </c>
      <c r="AH299" s="27"/>
      <c r="AI299" s="27"/>
      <c r="AJ299" s="27">
        <v>1</v>
      </c>
      <c r="AK299" s="27"/>
      <c r="AL299" s="27"/>
      <c r="AM299" s="27"/>
      <c r="AN299" s="27"/>
      <c r="AO299" s="27"/>
      <c r="AP299" s="27"/>
      <c r="AQ299" s="49">
        <f>SUM(AE299:AP299)</f>
        <v>2</v>
      </c>
      <c r="AR299" s="51">
        <f t="shared" si="380"/>
        <v>1600</v>
      </c>
      <c r="AS299" s="19"/>
      <c r="AT299" s="27"/>
      <c r="AU299" s="27"/>
      <c r="AV299" s="27"/>
      <c r="AW299" s="27"/>
      <c r="AX299" s="27"/>
      <c r="AY299" s="27"/>
      <c r="AZ299" s="27"/>
      <c r="BA299" s="27"/>
      <c r="BB299" s="27"/>
      <c r="BC299" s="27"/>
      <c r="BD299" s="27"/>
      <c r="BE299" s="49">
        <f>SUM(AS299:BD299)</f>
        <v>0</v>
      </c>
      <c r="BF299" s="51">
        <f t="shared" si="381"/>
        <v>0</v>
      </c>
      <c r="BG299" s="217"/>
    </row>
    <row r="300" spans="1:59" x14ac:dyDescent="0.2">
      <c r="A300" s="89" t="s">
        <v>472</v>
      </c>
      <c r="B300" s="28" t="s">
        <v>419</v>
      </c>
      <c r="C300" s="14"/>
      <c r="D300" s="14"/>
      <c r="E300" s="14"/>
      <c r="F300" s="14"/>
      <c r="G300" s="14"/>
      <c r="H300" s="14"/>
      <c r="I300" s="14"/>
      <c r="J300" s="14"/>
      <c r="K300" s="14"/>
      <c r="L300" s="14"/>
      <c r="M300" s="14"/>
      <c r="N300" s="27"/>
      <c r="O300" s="49">
        <f>SUM(C300:N300)</f>
        <v>0</v>
      </c>
      <c r="P300" s="52">
        <f>SUM(O300)*800</f>
        <v>0</v>
      </c>
      <c r="Q300" s="19"/>
      <c r="R300" s="27"/>
      <c r="S300" s="27"/>
      <c r="T300" s="27"/>
      <c r="U300" s="27"/>
      <c r="V300" s="27"/>
      <c r="W300" s="27"/>
      <c r="X300" s="27"/>
      <c r="Y300" s="27"/>
      <c r="Z300" s="27"/>
      <c r="AA300" s="27"/>
      <c r="AB300" s="27"/>
      <c r="AC300" s="49">
        <f>SUM(Q300:AB300)</f>
        <v>0</v>
      </c>
      <c r="AD300" s="51">
        <f t="shared" si="379"/>
        <v>0</v>
      </c>
      <c r="AE300" s="19"/>
      <c r="AF300" s="27"/>
      <c r="AG300" s="27"/>
      <c r="AH300" s="27"/>
      <c r="AI300" s="27"/>
      <c r="AJ300" s="27"/>
      <c r="AK300" s="57">
        <v>4</v>
      </c>
      <c r="AL300" s="57">
        <v>3</v>
      </c>
      <c r="AM300" s="57">
        <v>2</v>
      </c>
      <c r="AN300" s="57">
        <v>1</v>
      </c>
      <c r="AO300" s="57">
        <v>1</v>
      </c>
      <c r="AP300" s="27"/>
      <c r="AQ300" s="49">
        <f>SUM(AE300:AP300)</f>
        <v>11</v>
      </c>
      <c r="AR300" s="51">
        <f t="shared" si="380"/>
        <v>8800</v>
      </c>
      <c r="AS300" s="19"/>
      <c r="AT300" s="27">
        <v>1</v>
      </c>
      <c r="AU300" s="27"/>
      <c r="AV300" s="27"/>
      <c r="AW300" s="27"/>
      <c r="AX300" s="27">
        <v>1</v>
      </c>
      <c r="AY300" s="25">
        <v>1</v>
      </c>
      <c r="AZ300" s="57"/>
      <c r="BA300" s="57"/>
      <c r="BB300" s="57"/>
      <c r="BC300" s="57"/>
      <c r="BD300" s="27"/>
      <c r="BE300" s="49">
        <f>SUM(AS300:BD300)</f>
        <v>3</v>
      </c>
      <c r="BF300" s="51">
        <f t="shared" si="381"/>
        <v>2400</v>
      </c>
      <c r="BG300" s="217"/>
    </row>
    <row r="301" spans="1:59" x14ac:dyDescent="0.2">
      <c r="A301" s="89" t="s">
        <v>273</v>
      </c>
      <c r="B301" s="28" t="s">
        <v>184</v>
      </c>
      <c r="C301" s="14"/>
      <c r="D301" s="14"/>
      <c r="E301" s="14"/>
      <c r="F301" s="14"/>
      <c r="G301" s="14"/>
      <c r="H301" s="14"/>
      <c r="I301" s="14"/>
      <c r="J301" s="14"/>
      <c r="K301" s="14"/>
      <c r="L301" s="14"/>
      <c r="M301" s="14"/>
      <c r="N301" s="27"/>
      <c r="O301" s="49">
        <v>0</v>
      </c>
      <c r="P301" s="52">
        <v>0</v>
      </c>
      <c r="Q301" s="19">
        <v>12</v>
      </c>
      <c r="R301" s="27">
        <v>2</v>
      </c>
      <c r="S301" s="57"/>
      <c r="T301" s="27"/>
      <c r="U301" s="27">
        <v>2</v>
      </c>
      <c r="V301" s="27">
        <v>1</v>
      </c>
      <c r="W301" s="27"/>
      <c r="X301" s="27"/>
      <c r="Y301" s="27"/>
      <c r="Z301" s="27"/>
      <c r="AA301" s="27"/>
      <c r="AB301" s="27"/>
      <c r="AC301" s="49">
        <f>SUM(Q301:AB301)</f>
        <v>17</v>
      </c>
      <c r="AD301" s="51">
        <f t="shared" si="379"/>
        <v>13600</v>
      </c>
      <c r="AE301" s="19"/>
      <c r="AF301" s="27"/>
      <c r="AG301" s="57"/>
      <c r="AH301" s="27"/>
      <c r="AI301" s="27"/>
      <c r="AJ301" s="27"/>
      <c r="AK301" s="27"/>
      <c r="AL301" s="27"/>
      <c r="AM301" s="27"/>
      <c r="AN301" s="27"/>
      <c r="AO301" s="27"/>
      <c r="AP301" s="27"/>
      <c r="AQ301" s="49">
        <f>SUM(AE301:AP301)</f>
        <v>0</v>
      </c>
      <c r="AR301" s="51">
        <f t="shared" si="380"/>
        <v>0</v>
      </c>
      <c r="AS301" s="19"/>
      <c r="AT301" s="27"/>
      <c r="AU301" s="57"/>
      <c r="AV301" s="27"/>
      <c r="AW301" s="27"/>
      <c r="AX301" s="27"/>
      <c r="AY301" s="27"/>
      <c r="AZ301" s="27"/>
      <c r="BA301" s="27"/>
      <c r="BB301" s="27"/>
      <c r="BC301" s="27"/>
      <c r="BD301" s="27"/>
      <c r="BE301" s="49">
        <f>SUM(AS301:BD301)</f>
        <v>0</v>
      </c>
      <c r="BF301" s="51">
        <f t="shared" si="381"/>
        <v>0</v>
      </c>
      <c r="BG301" s="217"/>
    </row>
    <row r="302" spans="1:59" x14ac:dyDescent="0.2">
      <c r="A302" s="99"/>
      <c r="B302" s="34"/>
      <c r="C302" s="56">
        <f t="shared" ref="C302:M302" si="382">SUM(C297:C301)</f>
        <v>2</v>
      </c>
      <c r="D302" s="56">
        <f t="shared" si="382"/>
        <v>1</v>
      </c>
      <c r="E302" s="56">
        <f t="shared" si="382"/>
        <v>0</v>
      </c>
      <c r="F302" s="56">
        <f t="shared" si="382"/>
        <v>0</v>
      </c>
      <c r="G302" s="56">
        <f t="shared" si="382"/>
        <v>1</v>
      </c>
      <c r="H302" s="56">
        <f t="shared" si="382"/>
        <v>0</v>
      </c>
      <c r="I302" s="56">
        <f t="shared" si="382"/>
        <v>0</v>
      </c>
      <c r="J302" s="56">
        <f t="shared" si="382"/>
        <v>11</v>
      </c>
      <c r="K302" s="56">
        <f t="shared" si="382"/>
        <v>0</v>
      </c>
      <c r="L302" s="56">
        <f t="shared" si="382"/>
        <v>1</v>
      </c>
      <c r="M302" s="56">
        <f t="shared" si="382"/>
        <v>0</v>
      </c>
      <c r="N302" s="56">
        <f>SUM(N297:N301)</f>
        <v>0</v>
      </c>
      <c r="O302" s="1">
        <f>SUM(O297:O301)</f>
        <v>16</v>
      </c>
      <c r="P302" s="72">
        <f>SUM(P297:P301)</f>
        <v>12800</v>
      </c>
      <c r="Q302" s="56">
        <f>SUM(Q297:Q301)</f>
        <v>12</v>
      </c>
      <c r="R302" s="56">
        <f t="shared" ref="R302:S302" si="383">SUM(R297:R301)</f>
        <v>2</v>
      </c>
      <c r="S302" s="56">
        <f t="shared" si="383"/>
        <v>0</v>
      </c>
      <c r="T302" s="56">
        <f t="shared" ref="T302:AB302" si="384">SUM(T297:T301)</f>
        <v>0</v>
      </c>
      <c r="U302" s="56">
        <f t="shared" si="384"/>
        <v>2</v>
      </c>
      <c r="V302" s="56">
        <f t="shared" si="384"/>
        <v>1</v>
      </c>
      <c r="W302" s="56">
        <f t="shared" si="384"/>
        <v>0</v>
      </c>
      <c r="X302" s="56">
        <f t="shared" si="384"/>
        <v>0</v>
      </c>
      <c r="Y302" s="56">
        <f t="shared" si="384"/>
        <v>0</v>
      </c>
      <c r="Z302" s="56">
        <f t="shared" si="384"/>
        <v>0</v>
      </c>
      <c r="AA302" s="56">
        <f t="shared" si="384"/>
        <v>0</v>
      </c>
      <c r="AB302" s="56">
        <f t="shared" si="384"/>
        <v>0</v>
      </c>
      <c r="AC302" s="1">
        <f>SUM(AC297:AC301)</f>
        <v>17</v>
      </c>
      <c r="AD302" s="3">
        <f>SUM(AD297:AD301)</f>
        <v>13600</v>
      </c>
      <c r="AE302" s="56">
        <f>SUM(AE297:AE301)</f>
        <v>0</v>
      </c>
      <c r="AF302" s="56">
        <f t="shared" ref="AF302:AP302" si="385">SUM(AF297:AF301)</f>
        <v>0</v>
      </c>
      <c r="AG302" s="56">
        <f t="shared" si="385"/>
        <v>1</v>
      </c>
      <c r="AH302" s="56">
        <f t="shared" si="385"/>
        <v>0</v>
      </c>
      <c r="AI302" s="56">
        <f t="shared" si="385"/>
        <v>0</v>
      </c>
      <c r="AJ302" s="56">
        <f t="shared" si="385"/>
        <v>1</v>
      </c>
      <c r="AK302" s="56">
        <f t="shared" si="385"/>
        <v>4</v>
      </c>
      <c r="AL302" s="56">
        <f t="shared" si="385"/>
        <v>3</v>
      </c>
      <c r="AM302" s="56">
        <f t="shared" si="385"/>
        <v>2</v>
      </c>
      <c r="AN302" s="56">
        <f t="shared" si="385"/>
        <v>1</v>
      </c>
      <c r="AO302" s="56">
        <f t="shared" si="385"/>
        <v>1</v>
      </c>
      <c r="AP302" s="56">
        <f t="shared" si="385"/>
        <v>0</v>
      </c>
      <c r="AQ302" s="1">
        <f>SUM(AQ297:AQ301)</f>
        <v>13</v>
      </c>
      <c r="AR302" s="3">
        <f>SUM(AR297:AR301)</f>
        <v>10400</v>
      </c>
      <c r="AS302" s="56">
        <f>SUM(AS297:AS301)</f>
        <v>0</v>
      </c>
      <c r="AT302" s="56">
        <f t="shared" ref="AT302:BD302" si="386">SUM(AT297:AT301)</f>
        <v>1</v>
      </c>
      <c r="AU302" s="56">
        <f t="shared" si="386"/>
        <v>0</v>
      </c>
      <c r="AV302" s="56">
        <f t="shared" si="386"/>
        <v>0</v>
      </c>
      <c r="AW302" s="56">
        <f t="shared" si="386"/>
        <v>0</v>
      </c>
      <c r="AX302" s="56">
        <f t="shared" si="386"/>
        <v>1</v>
      </c>
      <c r="AY302" s="56">
        <f t="shared" si="386"/>
        <v>1</v>
      </c>
      <c r="AZ302" s="56">
        <f t="shared" si="386"/>
        <v>0</v>
      </c>
      <c r="BA302" s="56">
        <f t="shared" si="386"/>
        <v>0</v>
      </c>
      <c r="BB302" s="56">
        <f t="shared" si="386"/>
        <v>0</v>
      </c>
      <c r="BC302" s="56">
        <f t="shared" si="386"/>
        <v>0</v>
      </c>
      <c r="BD302" s="56">
        <f t="shared" si="386"/>
        <v>0</v>
      </c>
      <c r="BE302" s="1">
        <f>SUM(BE297:BE301)</f>
        <v>3</v>
      </c>
      <c r="BF302" s="3">
        <f>SUM(BF297:BF301)</f>
        <v>2400</v>
      </c>
      <c r="BG302" s="217">
        <f>SUM(BF302,AR302,AD302,P302)</f>
        <v>39200</v>
      </c>
    </row>
    <row r="303" spans="1:59" x14ac:dyDescent="0.2">
      <c r="A303" s="22" t="s">
        <v>394</v>
      </c>
      <c r="B303" s="100" t="s">
        <v>205</v>
      </c>
      <c r="C303" s="101">
        <f t="shared" ref="C303:AH303" si="387">SUM(C4:C302)</f>
        <v>482</v>
      </c>
      <c r="D303" s="101">
        <f t="shared" si="387"/>
        <v>428</v>
      </c>
      <c r="E303" s="101">
        <f t="shared" si="387"/>
        <v>512</v>
      </c>
      <c r="F303" s="101">
        <f t="shared" si="387"/>
        <v>522</v>
      </c>
      <c r="G303" s="101">
        <f t="shared" si="387"/>
        <v>588</v>
      </c>
      <c r="H303" s="101">
        <f t="shared" si="387"/>
        <v>438</v>
      </c>
      <c r="I303" s="101">
        <f t="shared" si="387"/>
        <v>360</v>
      </c>
      <c r="J303" s="101">
        <f t="shared" si="387"/>
        <v>646</v>
      </c>
      <c r="K303" s="101">
        <f t="shared" si="387"/>
        <v>384</v>
      </c>
      <c r="L303" s="101">
        <f t="shared" si="387"/>
        <v>514</v>
      </c>
      <c r="M303" s="101">
        <f t="shared" si="387"/>
        <v>364</v>
      </c>
      <c r="N303" s="101">
        <f t="shared" si="387"/>
        <v>454</v>
      </c>
      <c r="O303" s="102">
        <f t="shared" si="387"/>
        <v>5692</v>
      </c>
      <c r="P303" s="102">
        <f t="shared" si="387"/>
        <v>4553629</v>
      </c>
      <c r="Q303" s="102">
        <f t="shared" si="387"/>
        <v>506</v>
      </c>
      <c r="R303" s="103">
        <f t="shared" si="387"/>
        <v>502</v>
      </c>
      <c r="S303" s="103">
        <f t="shared" si="387"/>
        <v>458</v>
      </c>
      <c r="T303" s="103">
        <f t="shared" si="387"/>
        <v>422</v>
      </c>
      <c r="U303" s="103">
        <f t="shared" si="387"/>
        <v>520</v>
      </c>
      <c r="V303" s="103">
        <f t="shared" si="387"/>
        <v>348</v>
      </c>
      <c r="W303" s="103">
        <f t="shared" si="387"/>
        <v>336</v>
      </c>
      <c r="X303" s="103">
        <f t="shared" si="387"/>
        <v>452</v>
      </c>
      <c r="Y303" s="103">
        <f t="shared" si="387"/>
        <v>408</v>
      </c>
      <c r="Z303" s="103">
        <f t="shared" si="387"/>
        <v>522</v>
      </c>
      <c r="AA303" s="103">
        <f t="shared" si="387"/>
        <v>320</v>
      </c>
      <c r="AB303" s="103">
        <f t="shared" si="387"/>
        <v>372</v>
      </c>
      <c r="AC303" s="102">
        <f t="shared" si="387"/>
        <v>5166</v>
      </c>
      <c r="AD303" s="102">
        <f t="shared" si="387"/>
        <v>4132800</v>
      </c>
      <c r="AE303" s="102">
        <f t="shared" si="387"/>
        <v>348</v>
      </c>
      <c r="AF303" s="103">
        <f t="shared" si="387"/>
        <v>410</v>
      </c>
      <c r="AG303" s="103">
        <f t="shared" si="387"/>
        <v>408</v>
      </c>
      <c r="AH303" s="103">
        <f t="shared" si="387"/>
        <v>450</v>
      </c>
      <c r="AI303" s="103">
        <f t="shared" ref="AI303:BF303" si="388">SUM(AI4:AI302)</f>
        <v>382</v>
      </c>
      <c r="AJ303" s="103">
        <f t="shared" si="388"/>
        <v>314</v>
      </c>
      <c r="AK303" s="103">
        <f t="shared" si="388"/>
        <v>384</v>
      </c>
      <c r="AL303" s="103">
        <f t="shared" si="388"/>
        <v>314</v>
      </c>
      <c r="AM303" s="103">
        <f t="shared" si="388"/>
        <v>458</v>
      </c>
      <c r="AN303" s="103">
        <f t="shared" si="388"/>
        <v>342</v>
      </c>
      <c r="AO303" s="103">
        <f t="shared" si="388"/>
        <v>338</v>
      </c>
      <c r="AP303" s="103">
        <f t="shared" si="388"/>
        <v>374</v>
      </c>
      <c r="AQ303" s="102">
        <f t="shared" si="388"/>
        <v>4522</v>
      </c>
      <c r="AR303" s="102">
        <f t="shared" si="388"/>
        <v>3617600</v>
      </c>
      <c r="AS303" s="102">
        <f t="shared" si="388"/>
        <v>352</v>
      </c>
      <c r="AT303" s="102">
        <f t="shared" si="388"/>
        <v>424</v>
      </c>
      <c r="AU303" s="102">
        <f t="shared" si="388"/>
        <v>466</v>
      </c>
      <c r="AV303" s="102">
        <f t="shared" si="388"/>
        <v>434</v>
      </c>
      <c r="AW303" s="102">
        <f t="shared" si="388"/>
        <v>342</v>
      </c>
      <c r="AX303" s="102">
        <f t="shared" si="388"/>
        <v>264</v>
      </c>
      <c r="AY303" s="102">
        <f t="shared" si="388"/>
        <v>412</v>
      </c>
      <c r="AZ303" s="102">
        <f t="shared" si="388"/>
        <v>0</v>
      </c>
      <c r="BA303" s="102">
        <f t="shared" si="388"/>
        <v>0</v>
      </c>
      <c r="BB303" s="102">
        <f t="shared" si="388"/>
        <v>0</v>
      </c>
      <c r="BC303" s="102">
        <f t="shared" si="388"/>
        <v>0</v>
      </c>
      <c r="BD303" s="102">
        <f t="shared" si="388"/>
        <v>0</v>
      </c>
      <c r="BE303" s="102">
        <f t="shared" si="388"/>
        <v>2694</v>
      </c>
      <c r="BF303" s="102">
        <f t="shared" si="388"/>
        <v>2155200</v>
      </c>
      <c r="BG303" s="149" t="s">
        <v>404</v>
      </c>
    </row>
    <row r="304" spans="1:59" x14ac:dyDescent="0.2">
      <c r="A304" s="104" t="s">
        <v>344</v>
      </c>
      <c r="B304" s="105" t="s">
        <v>345</v>
      </c>
      <c r="C304" s="106">
        <v>2</v>
      </c>
      <c r="D304" s="106">
        <v>1</v>
      </c>
      <c r="E304" s="106"/>
      <c r="F304" s="106">
        <v>1</v>
      </c>
      <c r="G304" s="106">
        <v>2</v>
      </c>
      <c r="H304" s="106"/>
      <c r="I304" s="106">
        <v>1</v>
      </c>
      <c r="J304" s="106">
        <v>1</v>
      </c>
      <c r="K304" s="106">
        <v>1</v>
      </c>
      <c r="L304" s="106">
        <v>4</v>
      </c>
      <c r="M304" s="106">
        <v>5</v>
      </c>
      <c r="N304" s="106">
        <v>9</v>
      </c>
      <c r="O304" s="107">
        <f t="shared" ref="O304:O335" si="389">SUM(C304:N304)</f>
        <v>27</v>
      </c>
      <c r="P304" s="155">
        <f t="shared" ref="P304:P335" si="390">SUM(O304)*800</f>
        <v>21600</v>
      </c>
      <c r="Q304" s="33">
        <v>9</v>
      </c>
      <c r="R304" s="31">
        <v>9</v>
      </c>
      <c r="S304" s="31">
        <v>7</v>
      </c>
      <c r="T304" s="31">
        <v>9</v>
      </c>
      <c r="U304" s="31">
        <v>11</v>
      </c>
      <c r="V304" s="31">
        <v>5</v>
      </c>
      <c r="W304" s="31">
        <v>5</v>
      </c>
      <c r="X304" s="109">
        <v>8</v>
      </c>
      <c r="Y304" s="109">
        <v>5</v>
      </c>
      <c r="Z304" s="109">
        <v>9</v>
      </c>
      <c r="AA304" s="109">
        <v>4</v>
      </c>
      <c r="AB304" s="31">
        <v>4</v>
      </c>
      <c r="AC304" s="54">
        <f t="shared" ref="AC304:AC335" si="391">SUM(Q304:AB304)</f>
        <v>85</v>
      </c>
      <c r="AD304" s="110">
        <f t="shared" ref="AD304:AD335" si="392">SUM(AC304)*800</f>
        <v>68000</v>
      </c>
      <c r="AE304" s="33">
        <v>7</v>
      </c>
      <c r="AF304" s="31">
        <v>5</v>
      </c>
      <c r="AG304" s="31">
        <v>5</v>
      </c>
      <c r="AH304" s="31">
        <v>6</v>
      </c>
      <c r="AI304" s="31">
        <v>4</v>
      </c>
      <c r="AJ304" s="31">
        <v>6</v>
      </c>
      <c r="AK304" s="31">
        <v>6</v>
      </c>
      <c r="AL304" s="109">
        <v>8</v>
      </c>
      <c r="AM304" s="109">
        <v>1</v>
      </c>
      <c r="AN304" s="109">
        <v>3</v>
      </c>
      <c r="AO304" s="109">
        <v>1</v>
      </c>
      <c r="AP304" s="31">
        <v>1</v>
      </c>
      <c r="AQ304" s="54">
        <f t="shared" ref="AQ304:AQ335" si="393">SUM(AE304:AP304)</f>
        <v>53</v>
      </c>
      <c r="AR304" s="110">
        <f t="shared" ref="AR304:AR335" si="394">SUM(AQ304)*800</f>
        <v>42400</v>
      </c>
      <c r="AS304" s="210">
        <v>2</v>
      </c>
      <c r="AT304" s="81">
        <v>7</v>
      </c>
      <c r="AU304" s="81">
        <v>4</v>
      </c>
      <c r="AV304" s="81">
        <v>9</v>
      </c>
      <c r="AW304" s="81"/>
      <c r="AX304" s="81">
        <v>1</v>
      </c>
      <c r="AY304" s="31"/>
      <c r="AZ304" s="31"/>
      <c r="BA304" s="31"/>
      <c r="BB304" s="31"/>
      <c r="BC304" s="31"/>
      <c r="BD304" s="73"/>
      <c r="BE304" s="202">
        <f t="shared" ref="BE304:BE335" si="395">SUM(AS304:BD304)</f>
        <v>23</v>
      </c>
      <c r="BF304" s="110">
        <f t="shared" ref="BF304:BF335" si="396">SUM(BE304)*800</f>
        <v>18400</v>
      </c>
      <c r="BG304" s="156">
        <f t="shared" ref="BG304:BG335" si="397">SUM(P304,AD304,AR304,BF304)</f>
        <v>150400</v>
      </c>
    </row>
    <row r="305" spans="1:59" x14ac:dyDescent="0.2">
      <c r="A305" s="111" t="s">
        <v>360</v>
      </c>
      <c r="B305" s="112" t="s">
        <v>361</v>
      </c>
      <c r="C305" s="22"/>
      <c r="D305" s="22"/>
      <c r="E305" s="22"/>
      <c r="F305" s="22"/>
      <c r="G305" s="22"/>
      <c r="H305" s="22"/>
      <c r="I305" s="22"/>
      <c r="J305" s="22"/>
      <c r="K305" s="22"/>
      <c r="L305" s="22"/>
      <c r="M305" s="22"/>
      <c r="N305" s="22"/>
      <c r="O305" s="113">
        <f t="shared" si="389"/>
        <v>0</v>
      </c>
      <c r="P305" s="117">
        <f t="shared" si="390"/>
        <v>0</v>
      </c>
      <c r="Q305" s="19"/>
      <c r="R305" s="27"/>
      <c r="S305" s="27"/>
      <c r="T305" s="27"/>
      <c r="U305" s="27"/>
      <c r="V305" s="27"/>
      <c r="W305" s="27"/>
      <c r="X305" s="57"/>
      <c r="Y305" s="57"/>
      <c r="Z305" s="25">
        <v>14</v>
      </c>
      <c r="AA305" s="25">
        <v>5</v>
      </c>
      <c r="AB305" s="25">
        <v>4</v>
      </c>
      <c r="AC305" s="115">
        <f t="shared" si="391"/>
        <v>23</v>
      </c>
      <c r="AD305" s="116">
        <f t="shared" si="392"/>
        <v>18400</v>
      </c>
      <c r="AE305" s="17">
        <v>12</v>
      </c>
      <c r="AF305" s="57">
        <v>8</v>
      </c>
      <c r="AG305" s="57">
        <v>11</v>
      </c>
      <c r="AH305" s="57">
        <v>11</v>
      </c>
      <c r="AI305" s="57">
        <v>8</v>
      </c>
      <c r="AJ305" s="57">
        <v>7</v>
      </c>
      <c r="AK305" s="57">
        <v>13</v>
      </c>
      <c r="AL305" s="57">
        <v>5</v>
      </c>
      <c r="AM305" s="57">
        <v>2</v>
      </c>
      <c r="AN305" s="57">
        <v>4</v>
      </c>
      <c r="AO305" s="57">
        <v>8</v>
      </c>
      <c r="AP305" s="57">
        <v>4</v>
      </c>
      <c r="AQ305" s="115">
        <f t="shared" si="393"/>
        <v>93</v>
      </c>
      <c r="AR305" s="116">
        <f t="shared" si="394"/>
        <v>74400</v>
      </c>
      <c r="AS305" s="16">
        <v>4</v>
      </c>
      <c r="AT305" s="16">
        <v>10</v>
      </c>
      <c r="AU305" s="16">
        <v>5</v>
      </c>
      <c r="AV305" s="16">
        <v>6</v>
      </c>
      <c r="AW305" s="16">
        <v>5</v>
      </c>
      <c r="AX305" s="16">
        <v>3</v>
      </c>
      <c r="AY305" s="16">
        <v>3</v>
      </c>
      <c r="AZ305" s="18"/>
      <c r="BA305" s="18"/>
      <c r="BB305" s="18"/>
      <c r="BC305" s="18"/>
      <c r="BD305" s="18"/>
      <c r="BE305" s="203">
        <f t="shared" si="395"/>
        <v>36</v>
      </c>
      <c r="BF305" s="116">
        <f t="shared" si="396"/>
        <v>28800</v>
      </c>
      <c r="BG305" s="156">
        <f t="shared" si="397"/>
        <v>121600</v>
      </c>
    </row>
    <row r="306" spans="1:59" x14ac:dyDescent="0.2">
      <c r="A306" s="111" t="s">
        <v>339</v>
      </c>
      <c r="B306" s="112" t="s">
        <v>340</v>
      </c>
      <c r="C306" s="22">
        <v>4</v>
      </c>
      <c r="D306" s="22">
        <v>3</v>
      </c>
      <c r="E306" s="22">
        <v>6</v>
      </c>
      <c r="F306" s="22">
        <v>6</v>
      </c>
      <c r="G306" s="22">
        <v>11</v>
      </c>
      <c r="H306" s="22">
        <v>6</v>
      </c>
      <c r="I306" s="22">
        <v>2</v>
      </c>
      <c r="J306" s="22">
        <v>11</v>
      </c>
      <c r="K306" s="22">
        <v>7</v>
      </c>
      <c r="L306" s="22">
        <v>5</v>
      </c>
      <c r="M306" s="22">
        <v>6</v>
      </c>
      <c r="N306" s="22">
        <v>9</v>
      </c>
      <c r="O306" s="113">
        <f t="shared" si="389"/>
        <v>76</v>
      </c>
      <c r="P306" s="117">
        <f t="shared" si="390"/>
        <v>60800</v>
      </c>
      <c r="Q306" s="19">
        <v>7</v>
      </c>
      <c r="R306" s="27">
        <v>9</v>
      </c>
      <c r="S306" s="27">
        <v>7</v>
      </c>
      <c r="T306" s="27">
        <v>6</v>
      </c>
      <c r="U306" s="27">
        <v>9</v>
      </c>
      <c r="V306" s="27">
        <v>4</v>
      </c>
      <c r="W306" s="27">
        <v>6</v>
      </c>
      <c r="X306" s="25">
        <v>11</v>
      </c>
      <c r="Y306" s="25">
        <v>4</v>
      </c>
      <c r="Z306" s="25">
        <v>4</v>
      </c>
      <c r="AA306" s="57" t="s">
        <v>383</v>
      </c>
      <c r="AB306" s="57" t="s">
        <v>383</v>
      </c>
      <c r="AC306" s="115">
        <f t="shared" si="391"/>
        <v>67</v>
      </c>
      <c r="AD306" s="116">
        <f t="shared" si="392"/>
        <v>53600</v>
      </c>
      <c r="AE306" s="17" t="s">
        <v>383</v>
      </c>
      <c r="AF306" s="27"/>
      <c r="AG306" s="27"/>
      <c r="AH306" s="57" t="s">
        <v>392</v>
      </c>
      <c r="AI306" s="27"/>
      <c r="AJ306" s="27"/>
      <c r="AK306" s="57">
        <v>2</v>
      </c>
      <c r="AL306" s="57">
        <v>5</v>
      </c>
      <c r="AM306" s="25"/>
      <c r="AN306" s="25"/>
      <c r="AO306" s="57"/>
      <c r="AP306" s="27"/>
      <c r="AQ306" s="115">
        <f t="shared" si="393"/>
        <v>7</v>
      </c>
      <c r="AR306" s="116">
        <f t="shared" si="394"/>
        <v>5600</v>
      </c>
      <c r="AS306" s="18"/>
      <c r="AT306" s="18"/>
      <c r="AU306" s="18"/>
      <c r="AV306" s="18"/>
      <c r="AW306" s="18"/>
      <c r="AX306" s="18"/>
      <c r="AY306" s="18"/>
      <c r="AZ306" s="18"/>
      <c r="BA306" s="18"/>
      <c r="BB306" s="18"/>
      <c r="BC306" s="18"/>
      <c r="BD306" s="18"/>
      <c r="BE306" s="203">
        <f t="shared" si="395"/>
        <v>0</v>
      </c>
      <c r="BF306" s="116">
        <f t="shared" si="396"/>
        <v>0</v>
      </c>
      <c r="BG306" s="156">
        <f t="shared" si="397"/>
        <v>120000</v>
      </c>
    </row>
    <row r="307" spans="1:59" x14ac:dyDescent="0.2">
      <c r="A307" s="111" t="s">
        <v>284</v>
      </c>
      <c r="B307" s="112" t="s">
        <v>285</v>
      </c>
      <c r="C307" s="22"/>
      <c r="D307" s="22"/>
      <c r="E307" s="22"/>
      <c r="F307" s="22"/>
      <c r="G307" s="22"/>
      <c r="H307" s="22"/>
      <c r="I307" s="22"/>
      <c r="J307" s="22"/>
      <c r="K307" s="22"/>
      <c r="L307" s="22">
        <v>3</v>
      </c>
      <c r="M307" s="22">
        <v>2</v>
      </c>
      <c r="N307" s="22">
        <v>3</v>
      </c>
      <c r="O307" s="113">
        <f t="shared" si="389"/>
        <v>8</v>
      </c>
      <c r="P307" s="117">
        <f t="shared" si="390"/>
        <v>6400</v>
      </c>
      <c r="Q307" s="19">
        <v>3</v>
      </c>
      <c r="R307" s="27">
        <v>5</v>
      </c>
      <c r="S307" s="27">
        <v>8</v>
      </c>
      <c r="T307" s="27">
        <v>2</v>
      </c>
      <c r="U307" s="27">
        <v>5</v>
      </c>
      <c r="V307" s="27"/>
      <c r="W307" s="27">
        <v>4</v>
      </c>
      <c r="X307" s="27">
        <v>5</v>
      </c>
      <c r="Y307" s="27">
        <v>9</v>
      </c>
      <c r="Z307" s="27">
        <v>5</v>
      </c>
      <c r="AA307" s="27">
        <v>4</v>
      </c>
      <c r="AB307" s="27">
        <v>8</v>
      </c>
      <c r="AC307" s="115">
        <f t="shared" si="391"/>
        <v>58</v>
      </c>
      <c r="AD307" s="116">
        <f t="shared" si="392"/>
        <v>46400</v>
      </c>
      <c r="AE307" s="19">
        <v>5</v>
      </c>
      <c r="AF307" s="27">
        <v>4</v>
      </c>
      <c r="AG307" s="27">
        <v>5</v>
      </c>
      <c r="AH307" s="27">
        <v>3</v>
      </c>
      <c r="AI307" s="27">
        <v>1</v>
      </c>
      <c r="AJ307" s="27">
        <v>4</v>
      </c>
      <c r="AK307" s="27">
        <v>7</v>
      </c>
      <c r="AL307" s="27">
        <v>5</v>
      </c>
      <c r="AM307" s="27">
        <v>3</v>
      </c>
      <c r="AN307" s="27">
        <v>2</v>
      </c>
      <c r="AO307" s="27">
        <v>3</v>
      </c>
      <c r="AP307" s="27">
        <v>6</v>
      </c>
      <c r="AQ307" s="115">
        <f t="shared" si="393"/>
        <v>48</v>
      </c>
      <c r="AR307" s="116">
        <f t="shared" si="394"/>
        <v>38400</v>
      </c>
      <c r="AS307" s="16">
        <v>6</v>
      </c>
      <c r="AT307" s="16">
        <v>4</v>
      </c>
      <c r="AU307" s="16">
        <v>3</v>
      </c>
      <c r="AV307" s="16">
        <v>4</v>
      </c>
      <c r="AW307" s="16">
        <v>3</v>
      </c>
      <c r="AX307" s="16">
        <v>2</v>
      </c>
      <c r="AY307" s="16">
        <v>4</v>
      </c>
      <c r="AZ307" s="18"/>
      <c r="BA307" s="18"/>
      <c r="BB307" s="18"/>
      <c r="BC307" s="18"/>
      <c r="BD307" s="18"/>
      <c r="BE307" s="203">
        <f t="shared" si="395"/>
        <v>26</v>
      </c>
      <c r="BF307" s="116">
        <f t="shared" si="396"/>
        <v>20800</v>
      </c>
      <c r="BG307" s="156">
        <f t="shared" si="397"/>
        <v>112000</v>
      </c>
    </row>
    <row r="308" spans="1:59" x14ac:dyDescent="0.2">
      <c r="A308" s="75" t="s">
        <v>315</v>
      </c>
      <c r="B308" s="163" t="s">
        <v>316</v>
      </c>
      <c r="C308" s="22"/>
      <c r="D308" s="22"/>
      <c r="E308" s="22"/>
      <c r="F308" s="22"/>
      <c r="G308" s="22"/>
      <c r="H308" s="22"/>
      <c r="I308" s="22"/>
      <c r="J308" s="22"/>
      <c r="K308" s="22"/>
      <c r="L308" s="22"/>
      <c r="M308" s="22"/>
      <c r="N308" s="22"/>
      <c r="O308" s="113">
        <f t="shared" si="389"/>
        <v>0</v>
      </c>
      <c r="P308" s="117">
        <f t="shared" si="390"/>
        <v>0</v>
      </c>
      <c r="Q308" s="19"/>
      <c r="R308" s="27"/>
      <c r="S308" s="27"/>
      <c r="T308" s="27"/>
      <c r="U308" s="27">
        <v>6</v>
      </c>
      <c r="V308" s="27">
        <v>12</v>
      </c>
      <c r="W308" s="27">
        <v>9</v>
      </c>
      <c r="X308" s="27">
        <v>6</v>
      </c>
      <c r="Y308" s="27">
        <v>6</v>
      </c>
      <c r="Z308" s="27">
        <v>6</v>
      </c>
      <c r="AA308" s="27">
        <v>8</v>
      </c>
      <c r="AB308" s="27">
        <v>4</v>
      </c>
      <c r="AC308" s="115">
        <f t="shared" si="391"/>
        <v>57</v>
      </c>
      <c r="AD308" s="116">
        <f t="shared" si="392"/>
        <v>45600</v>
      </c>
      <c r="AE308" s="19">
        <v>4</v>
      </c>
      <c r="AF308" s="27">
        <v>4</v>
      </c>
      <c r="AG308" s="27">
        <v>7</v>
      </c>
      <c r="AH308" s="27">
        <v>5</v>
      </c>
      <c r="AI308" s="57">
        <v>10</v>
      </c>
      <c r="AJ308" s="57">
        <v>2</v>
      </c>
      <c r="AK308" s="57">
        <v>5</v>
      </c>
      <c r="AL308" s="57">
        <v>9</v>
      </c>
      <c r="AM308" s="57">
        <v>4</v>
      </c>
      <c r="AN308" s="57">
        <v>4</v>
      </c>
      <c r="AO308" s="57" t="s">
        <v>304</v>
      </c>
      <c r="AP308" s="57" t="s">
        <v>208</v>
      </c>
      <c r="AQ308" s="115">
        <f t="shared" si="393"/>
        <v>54</v>
      </c>
      <c r="AR308" s="116">
        <f t="shared" si="394"/>
        <v>43200</v>
      </c>
      <c r="AS308" s="18" t="s">
        <v>208</v>
      </c>
      <c r="AT308" s="18" t="s">
        <v>208</v>
      </c>
      <c r="AU308" s="18" t="s">
        <v>208</v>
      </c>
      <c r="AV308" s="18" t="s">
        <v>208</v>
      </c>
      <c r="AW308" s="18" t="s">
        <v>208</v>
      </c>
      <c r="AX308" s="18" t="s">
        <v>208</v>
      </c>
      <c r="AY308" s="18" t="s">
        <v>208</v>
      </c>
      <c r="AZ308" s="18"/>
      <c r="BA308" s="18"/>
      <c r="BB308" s="18"/>
      <c r="BC308" s="18"/>
      <c r="BD308" s="18"/>
      <c r="BE308" s="203">
        <f t="shared" si="395"/>
        <v>0</v>
      </c>
      <c r="BF308" s="116">
        <f t="shared" si="396"/>
        <v>0</v>
      </c>
      <c r="BG308" s="156">
        <f t="shared" si="397"/>
        <v>88800</v>
      </c>
    </row>
    <row r="309" spans="1:59" x14ac:dyDescent="0.2">
      <c r="A309" s="75" t="s">
        <v>426</v>
      </c>
      <c r="B309" s="66" t="s">
        <v>314</v>
      </c>
      <c r="C309" s="22"/>
      <c r="D309" s="22"/>
      <c r="E309" s="22"/>
      <c r="F309" s="22"/>
      <c r="G309" s="22"/>
      <c r="H309" s="22"/>
      <c r="I309" s="22"/>
      <c r="J309" s="22"/>
      <c r="K309" s="22"/>
      <c r="L309" s="22"/>
      <c r="M309" s="22"/>
      <c r="N309" s="22"/>
      <c r="O309" s="113">
        <f t="shared" si="389"/>
        <v>0</v>
      </c>
      <c r="P309" s="114">
        <f t="shared" si="390"/>
        <v>0</v>
      </c>
      <c r="Q309" s="19"/>
      <c r="R309" s="27"/>
      <c r="S309" s="27"/>
      <c r="T309" s="27"/>
      <c r="U309" s="27"/>
      <c r="V309" s="27"/>
      <c r="W309" s="27"/>
      <c r="X309" s="27"/>
      <c r="Y309" s="27"/>
      <c r="Z309" s="27"/>
      <c r="AA309" s="27"/>
      <c r="AB309" s="27"/>
      <c r="AC309" s="115">
        <f t="shared" si="391"/>
        <v>0</v>
      </c>
      <c r="AD309" s="116">
        <f t="shared" si="392"/>
        <v>0</v>
      </c>
      <c r="AE309" s="19"/>
      <c r="AF309" s="27"/>
      <c r="AG309" s="27"/>
      <c r="AH309" s="57">
        <v>8</v>
      </c>
      <c r="AI309" s="57">
        <v>3</v>
      </c>
      <c r="AJ309" s="57">
        <v>4</v>
      </c>
      <c r="AK309" s="57">
        <v>8</v>
      </c>
      <c r="AL309" s="57">
        <v>3</v>
      </c>
      <c r="AM309" s="57">
        <v>11</v>
      </c>
      <c r="AN309" s="57">
        <v>3</v>
      </c>
      <c r="AO309" s="57">
        <v>6</v>
      </c>
      <c r="AP309" s="57">
        <v>9</v>
      </c>
      <c r="AQ309" s="115">
        <f t="shared" si="393"/>
        <v>55</v>
      </c>
      <c r="AR309" s="116">
        <f t="shared" si="394"/>
        <v>44000</v>
      </c>
      <c r="AS309" s="16">
        <v>10</v>
      </c>
      <c r="AT309" s="16">
        <v>6</v>
      </c>
      <c r="AU309" s="16">
        <v>9</v>
      </c>
      <c r="AV309" s="16">
        <v>12</v>
      </c>
      <c r="AW309" s="16">
        <v>4</v>
      </c>
      <c r="AX309" s="16">
        <v>6</v>
      </c>
      <c r="AY309" s="16">
        <v>6</v>
      </c>
      <c r="AZ309" s="18"/>
      <c r="BA309" s="18"/>
      <c r="BB309" s="18"/>
      <c r="BC309" s="18"/>
      <c r="BD309" s="18"/>
      <c r="BE309" s="203">
        <f t="shared" si="395"/>
        <v>53</v>
      </c>
      <c r="BF309" s="116">
        <f t="shared" si="396"/>
        <v>42400</v>
      </c>
      <c r="BG309" s="156">
        <f t="shared" si="397"/>
        <v>86400</v>
      </c>
    </row>
    <row r="310" spans="1:59" x14ac:dyDescent="0.2">
      <c r="A310" s="111" t="s">
        <v>363</v>
      </c>
      <c r="B310" s="4" t="s">
        <v>459</v>
      </c>
      <c r="C310" s="22"/>
      <c r="D310" s="22"/>
      <c r="E310" s="22"/>
      <c r="F310" s="22"/>
      <c r="G310" s="22"/>
      <c r="H310" s="22"/>
      <c r="I310" s="22"/>
      <c r="J310" s="22"/>
      <c r="K310" s="22"/>
      <c r="L310" s="22"/>
      <c r="M310" s="22"/>
      <c r="N310" s="22"/>
      <c r="O310" s="113">
        <f t="shared" si="389"/>
        <v>0</v>
      </c>
      <c r="P310" s="114">
        <f t="shared" si="390"/>
        <v>0</v>
      </c>
      <c r="Q310" s="19"/>
      <c r="R310" s="27"/>
      <c r="S310" s="27"/>
      <c r="T310" s="27"/>
      <c r="U310" s="27"/>
      <c r="V310" s="27">
        <v>2</v>
      </c>
      <c r="W310" s="27">
        <v>1</v>
      </c>
      <c r="X310" s="27">
        <v>3</v>
      </c>
      <c r="Y310" s="27"/>
      <c r="Z310" s="25">
        <v>5</v>
      </c>
      <c r="AA310" s="25"/>
      <c r="AB310" s="27">
        <v>1</v>
      </c>
      <c r="AC310" s="115">
        <f t="shared" si="391"/>
        <v>12</v>
      </c>
      <c r="AD310" s="116">
        <f t="shared" si="392"/>
        <v>9600</v>
      </c>
      <c r="AE310" s="19">
        <v>4</v>
      </c>
      <c r="AF310" s="27">
        <v>2</v>
      </c>
      <c r="AG310" s="27"/>
      <c r="AH310" s="27">
        <v>1</v>
      </c>
      <c r="AI310" s="27">
        <v>4</v>
      </c>
      <c r="AJ310" s="27">
        <v>1</v>
      </c>
      <c r="AK310" s="27">
        <v>1</v>
      </c>
      <c r="AL310" s="27">
        <v>6</v>
      </c>
      <c r="AM310" s="27">
        <v>8</v>
      </c>
      <c r="AN310" s="25">
        <v>2</v>
      </c>
      <c r="AO310" s="25">
        <v>3</v>
      </c>
      <c r="AP310" s="27">
        <v>4</v>
      </c>
      <c r="AQ310" s="115">
        <f t="shared" si="393"/>
        <v>36</v>
      </c>
      <c r="AR310" s="116">
        <f t="shared" si="394"/>
        <v>28800</v>
      </c>
      <c r="AS310" s="16">
        <v>10</v>
      </c>
      <c r="AT310" s="16">
        <v>10</v>
      </c>
      <c r="AU310" s="16">
        <v>10</v>
      </c>
      <c r="AV310" s="16">
        <v>8</v>
      </c>
      <c r="AW310" s="16">
        <v>10</v>
      </c>
      <c r="AX310" s="16">
        <v>3</v>
      </c>
      <c r="AY310" s="16">
        <v>5</v>
      </c>
      <c r="AZ310" s="18"/>
      <c r="BA310" s="18"/>
      <c r="BB310" s="18"/>
      <c r="BC310" s="18"/>
      <c r="BD310" s="18"/>
      <c r="BE310" s="203">
        <f t="shared" si="395"/>
        <v>56</v>
      </c>
      <c r="BF310" s="116">
        <f t="shared" si="396"/>
        <v>44800</v>
      </c>
      <c r="BG310" s="156">
        <f t="shared" si="397"/>
        <v>83200</v>
      </c>
    </row>
    <row r="311" spans="1:59" x14ac:dyDescent="0.2">
      <c r="A311" s="111" t="s">
        <v>238</v>
      </c>
      <c r="B311" s="112" t="s">
        <v>239</v>
      </c>
      <c r="C311" s="22">
        <v>1</v>
      </c>
      <c r="D311" s="22">
        <v>4</v>
      </c>
      <c r="E311" s="22">
        <v>2</v>
      </c>
      <c r="F311" s="22">
        <v>2</v>
      </c>
      <c r="G311" s="22">
        <v>2</v>
      </c>
      <c r="H311" s="22">
        <v>3</v>
      </c>
      <c r="I311" s="22">
        <v>1</v>
      </c>
      <c r="J311" s="22">
        <v>1</v>
      </c>
      <c r="K311" s="22">
        <v>5</v>
      </c>
      <c r="L311" s="22">
        <v>10</v>
      </c>
      <c r="M311" s="22">
        <v>8</v>
      </c>
      <c r="N311" s="22">
        <v>4</v>
      </c>
      <c r="O311" s="113">
        <f t="shared" si="389"/>
        <v>43</v>
      </c>
      <c r="P311" s="114">
        <f t="shared" si="390"/>
        <v>34400</v>
      </c>
      <c r="Q311" s="19">
        <v>6</v>
      </c>
      <c r="R311" s="27">
        <v>4</v>
      </c>
      <c r="S311" s="27">
        <v>3</v>
      </c>
      <c r="T311" s="27">
        <v>3</v>
      </c>
      <c r="U311" s="27">
        <v>7</v>
      </c>
      <c r="V311" s="27">
        <v>1</v>
      </c>
      <c r="W311" s="27">
        <v>2</v>
      </c>
      <c r="X311" s="27">
        <v>4</v>
      </c>
      <c r="Y311" s="27">
        <v>4</v>
      </c>
      <c r="Z311" s="27">
        <v>5</v>
      </c>
      <c r="AA311" s="27">
        <v>4</v>
      </c>
      <c r="AB311" s="27">
        <v>1</v>
      </c>
      <c r="AC311" s="115">
        <f t="shared" si="391"/>
        <v>44</v>
      </c>
      <c r="AD311" s="116">
        <f t="shared" si="392"/>
        <v>35200</v>
      </c>
      <c r="AE311" s="19">
        <v>3</v>
      </c>
      <c r="AF311" s="27">
        <v>1</v>
      </c>
      <c r="AG311" s="27"/>
      <c r="AH311" s="27">
        <v>1</v>
      </c>
      <c r="AI311" s="27">
        <v>2</v>
      </c>
      <c r="AJ311" s="27">
        <v>2</v>
      </c>
      <c r="AK311" s="27"/>
      <c r="AL311" s="27">
        <v>1</v>
      </c>
      <c r="AM311" s="27"/>
      <c r="AN311" s="27"/>
      <c r="AO311" s="27"/>
      <c r="AP311" s="27"/>
      <c r="AQ311" s="115">
        <f t="shared" si="393"/>
        <v>10</v>
      </c>
      <c r="AR311" s="116">
        <f t="shared" si="394"/>
        <v>8000</v>
      </c>
      <c r="AS311" s="18"/>
      <c r="AT311" s="18"/>
      <c r="AU311" s="18"/>
      <c r="AV311" s="18"/>
      <c r="AW311" s="18"/>
      <c r="AX311" s="18"/>
      <c r="AY311" s="18"/>
      <c r="AZ311" s="18"/>
      <c r="BA311" s="18"/>
      <c r="BB311" s="18"/>
      <c r="BC311" s="18"/>
      <c r="BD311" s="18"/>
      <c r="BE311" s="203">
        <f t="shared" si="395"/>
        <v>0</v>
      </c>
      <c r="BF311" s="116">
        <f t="shared" si="396"/>
        <v>0</v>
      </c>
      <c r="BG311" s="156">
        <f t="shared" si="397"/>
        <v>77600</v>
      </c>
    </row>
    <row r="312" spans="1:59" x14ac:dyDescent="0.2">
      <c r="A312" s="111" t="s">
        <v>337</v>
      </c>
      <c r="B312" s="112" t="s">
        <v>338</v>
      </c>
      <c r="C312" s="22">
        <v>4</v>
      </c>
      <c r="D312" s="22">
        <v>5</v>
      </c>
      <c r="E312" s="22"/>
      <c r="F312" s="22">
        <v>1</v>
      </c>
      <c r="G312" s="22">
        <v>3</v>
      </c>
      <c r="H312" s="22">
        <v>1</v>
      </c>
      <c r="I312" s="22">
        <v>3</v>
      </c>
      <c r="J312" s="22">
        <v>7</v>
      </c>
      <c r="K312" s="22">
        <v>2</v>
      </c>
      <c r="L312" s="22">
        <v>1</v>
      </c>
      <c r="M312" s="22">
        <v>3</v>
      </c>
      <c r="N312" s="22"/>
      <c r="O312" s="113">
        <f t="shared" si="389"/>
        <v>30</v>
      </c>
      <c r="P312" s="117">
        <f t="shared" si="390"/>
        <v>24000</v>
      </c>
      <c r="Q312" s="19">
        <v>4</v>
      </c>
      <c r="R312" s="27">
        <v>1</v>
      </c>
      <c r="S312" s="27">
        <v>4</v>
      </c>
      <c r="T312" s="27">
        <v>2</v>
      </c>
      <c r="U312" s="27">
        <v>3</v>
      </c>
      <c r="V312" s="27">
        <v>1</v>
      </c>
      <c r="W312" s="27">
        <v>2</v>
      </c>
      <c r="X312" s="25">
        <v>6</v>
      </c>
      <c r="Y312" s="25">
        <v>1</v>
      </c>
      <c r="Z312" s="25">
        <v>3</v>
      </c>
      <c r="AA312" s="25">
        <v>2</v>
      </c>
      <c r="AB312" s="27">
        <v>2</v>
      </c>
      <c r="AC312" s="115">
        <f t="shared" si="391"/>
        <v>31</v>
      </c>
      <c r="AD312" s="116">
        <f t="shared" si="392"/>
        <v>24800</v>
      </c>
      <c r="AE312" s="19">
        <v>4</v>
      </c>
      <c r="AF312" s="27">
        <v>7</v>
      </c>
      <c r="AG312" s="27">
        <v>3</v>
      </c>
      <c r="AH312" s="27">
        <v>2</v>
      </c>
      <c r="AI312" s="27">
        <v>4</v>
      </c>
      <c r="AJ312" s="27">
        <v>1</v>
      </c>
      <c r="AK312" s="27">
        <v>2</v>
      </c>
      <c r="AL312" s="25">
        <v>3</v>
      </c>
      <c r="AM312" s="25">
        <v>4</v>
      </c>
      <c r="AN312" s="25">
        <v>1</v>
      </c>
      <c r="AO312" s="25">
        <v>1</v>
      </c>
      <c r="AP312" s="27"/>
      <c r="AQ312" s="115">
        <f t="shared" si="393"/>
        <v>32</v>
      </c>
      <c r="AR312" s="116">
        <f t="shared" si="394"/>
        <v>25600</v>
      </c>
      <c r="AS312" s="18"/>
      <c r="AT312" s="18"/>
      <c r="AU312" s="18">
        <v>1</v>
      </c>
      <c r="AV312" s="18"/>
      <c r="AW312" s="18"/>
      <c r="AX312" s="18"/>
      <c r="AY312" s="18"/>
      <c r="AZ312" s="18"/>
      <c r="BA312" s="18"/>
      <c r="BB312" s="18"/>
      <c r="BC312" s="18"/>
      <c r="BD312" s="18"/>
      <c r="BE312" s="203">
        <f t="shared" si="395"/>
        <v>1</v>
      </c>
      <c r="BF312" s="116">
        <f t="shared" si="396"/>
        <v>800</v>
      </c>
      <c r="BG312" s="156">
        <f t="shared" si="397"/>
        <v>75200</v>
      </c>
    </row>
    <row r="313" spans="1:59" x14ac:dyDescent="0.2">
      <c r="A313" s="118" t="s">
        <v>362</v>
      </c>
      <c r="B313" s="119" t="s">
        <v>277</v>
      </c>
      <c r="C313" s="22"/>
      <c r="D313" s="22"/>
      <c r="E313" s="22"/>
      <c r="F313" s="22"/>
      <c r="G313" s="22"/>
      <c r="H313" s="22"/>
      <c r="I313" s="22"/>
      <c r="J313" s="22"/>
      <c r="K313" s="22"/>
      <c r="L313" s="22"/>
      <c r="M313" s="22"/>
      <c r="N313" s="22"/>
      <c r="O313" s="113">
        <f t="shared" si="389"/>
        <v>0</v>
      </c>
      <c r="P313" s="117">
        <f t="shared" si="390"/>
        <v>0</v>
      </c>
      <c r="Q313" s="19"/>
      <c r="R313" s="27"/>
      <c r="S313" s="27"/>
      <c r="T313" s="27"/>
      <c r="U313" s="27"/>
      <c r="V313" s="27"/>
      <c r="W313" s="27"/>
      <c r="X313" s="27"/>
      <c r="Y313" s="27"/>
      <c r="Z313" s="25">
        <v>4</v>
      </c>
      <c r="AA313" s="25">
        <v>8</v>
      </c>
      <c r="AB313" s="25">
        <v>8</v>
      </c>
      <c r="AC313" s="115">
        <f t="shared" si="391"/>
        <v>20</v>
      </c>
      <c r="AD313" s="116">
        <f t="shared" si="392"/>
        <v>16000</v>
      </c>
      <c r="AE313" s="19">
        <v>3</v>
      </c>
      <c r="AF313" s="57">
        <v>9</v>
      </c>
      <c r="AG313" s="57">
        <v>10</v>
      </c>
      <c r="AH313" s="57">
        <v>6</v>
      </c>
      <c r="AI313" s="57">
        <v>7</v>
      </c>
      <c r="AJ313" s="57">
        <v>8</v>
      </c>
      <c r="AK313" s="57">
        <v>6</v>
      </c>
      <c r="AL313" s="57">
        <v>5</v>
      </c>
      <c r="AM313" s="57">
        <v>3</v>
      </c>
      <c r="AN313" s="57">
        <v>2</v>
      </c>
      <c r="AO313" s="25"/>
      <c r="AP313" s="25">
        <v>1</v>
      </c>
      <c r="AQ313" s="115">
        <f t="shared" si="393"/>
        <v>60</v>
      </c>
      <c r="AR313" s="116">
        <f t="shared" si="394"/>
        <v>48000</v>
      </c>
      <c r="AS313" s="18">
        <v>1</v>
      </c>
      <c r="AT313" s="18"/>
      <c r="AU313" s="18"/>
      <c r="AV313" s="18"/>
      <c r="AW313" s="18"/>
      <c r="AX313" s="18">
        <v>1</v>
      </c>
      <c r="AY313" s="18" t="s">
        <v>208</v>
      </c>
      <c r="AZ313" s="18"/>
      <c r="BA313" s="18"/>
      <c r="BB313" s="18"/>
      <c r="BC313" s="18"/>
      <c r="BD313" s="18"/>
      <c r="BE313" s="203">
        <f t="shared" si="395"/>
        <v>2</v>
      </c>
      <c r="BF313" s="116">
        <f t="shared" si="396"/>
        <v>1600</v>
      </c>
      <c r="BG313" s="156">
        <f t="shared" si="397"/>
        <v>65600</v>
      </c>
    </row>
    <row r="314" spans="1:59" x14ac:dyDescent="0.2">
      <c r="A314" s="111" t="s">
        <v>376</v>
      </c>
      <c r="B314" s="112" t="s">
        <v>290</v>
      </c>
      <c r="C314" s="22"/>
      <c r="D314" s="22"/>
      <c r="E314" s="22"/>
      <c r="F314" s="22"/>
      <c r="G314" s="22"/>
      <c r="H314" s="22"/>
      <c r="I314" s="22"/>
      <c r="J314" s="22"/>
      <c r="K314" s="22"/>
      <c r="L314" s="22"/>
      <c r="M314" s="22"/>
      <c r="N314" s="22"/>
      <c r="O314" s="113">
        <f t="shared" si="389"/>
        <v>0</v>
      </c>
      <c r="P314" s="117">
        <f t="shared" si="390"/>
        <v>0</v>
      </c>
      <c r="Q314" s="19"/>
      <c r="R314" s="27"/>
      <c r="S314" s="27"/>
      <c r="T314" s="27"/>
      <c r="U314" s="27"/>
      <c r="V314" s="27">
        <v>1</v>
      </c>
      <c r="W314" s="27">
        <v>1</v>
      </c>
      <c r="X314" s="27">
        <v>3</v>
      </c>
      <c r="Y314" s="27"/>
      <c r="Z314" s="25">
        <v>1</v>
      </c>
      <c r="AA314" s="25"/>
      <c r="AB314" s="27">
        <v>7</v>
      </c>
      <c r="AC314" s="115">
        <f t="shared" si="391"/>
        <v>13</v>
      </c>
      <c r="AD314" s="116">
        <f t="shared" si="392"/>
        <v>10400</v>
      </c>
      <c r="AE314" s="19">
        <v>2</v>
      </c>
      <c r="AF314" s="27">
        <v>4</v>
      </c>
      <c r="AG314" s="27">
        <v>3</v>
      </c>
      <c r="AH314" s="27">
        <v>5</v>
      </c>
      <c r="AI314" s="27">
        <v>4</v>
      </c>
      <c r="AJ314" s="27">
        <v>1</v>
      </c>
      <c r="AK314" s="27">
        <v>5</v>
      </c>
      <c r="AL314" s="27">
        <v>1</v>
      </c>
      <c r="AM314" s="27">
        <v>3</v>
      </c>
      <c r="AN314" s="57">
        <v>7</v>
      </c>
      <c r="AO314" s="25">
        <v>2</v>
      </c>
      <c r="AP314" s="27">
        <v>3</v>
      </c>
      <c r="AQ314" s="115">
        <f t="shared" si="393"/>
        <v>40</v>
      </c>
      <c r="AR314" s="116">
        <f t="shared" si="394"/>
        <v>32000</v>
      </c>
      <c r="AS314" s="18">
        <v>3</v>
      </c>
      <c r="AT314" s="18">
        <v>1</v>
      </c>
      <c r="AU314" s="18">
        <v>4</v>
      </c>
      <c r="AV314" s="18">
        <v>4</v>
      </c>
      <c r="AW314" s="18">
        <v>4</v>
      </c>
      <c r="AX314" s="18">
        <v>1</v>
      </c>
      <c r="AY314" s="18">
        <v>2</v>
      </c>
      <c r="AZ314" s="18"/>
      <c r="BA314" s="18"/>
      <c r="BB314" s="18"/>
      <c r="BC314" s="18"/>
      <c r="BD314" s="18"/>
      <c r="BE314" s="203">
        <f t="shared" si="395"/>
        <v>19</v>
      </c>
      <c r="BF314" s="116">
        <f t="shared" si="396"/>
        <v>15200</v>
      </c>
      <c r="BG314" s="156">
        <f t="shared" si="397"/>
        <v>57600</v>
      </c>
    </row>
    <row r="315" spans="1:59" x14ac:dyDescent="0.2">
      <c r="A315" s="84" t="s">
        <v>449</v>
      </c>
      <c r="B315" s="83" t="s">
        <v>450</v>
      </c>
      <c r="C315" s="22"/>
      <c r="D315" s="22"/>
      <c r="E315" s="22"/>
      <c r="F315" s="22"/>
      <c r="G315" s="22"/>
      <c r="H315" s="22"/>
      <c r="I315" s="22"/>
      <c r="J315" s="22"/>
      <c r="K315" s="22"/>
      <c r="L315" s="22"/>
      <c r="M315" s="22">
        <v>1</v>
      </c>
      <c r="N315" s="22">
        <v>2</v>
      </c>
      <c r="O315" s="113">
        <f t="shared" si="389"/>
        <v>3</v>
      </c>
      <c r="P315" s="117">
        <f t="shared" si="390"/>
        <v>2400</v>
      </c>
      <c r="Q315" s="19">
        <v>3</v>
      </c>
      <c r="R315" s="27">
        <v>2</v>
      </c>
      <c r="S315" s="27">
        <v>5</v>
      </c>
      <c r="T315" s="27">
        <v>2</v>
      </c>
      <c r="U315" s="27"/>
      <c r="V315" s="27"/>
      <c r="W315" s="27">
        <v>1</v>
      </c>
      <c r="X315" s="27"/>
      <c r="Y315" s="27">
        <v>1</v>
      </c>
      <c r="Z315" s="27">
        <v>2</v>
      </c>
      <c r="AA315" s="27">
        <v>2</v>
      </c>
      <c r="AB315" s="27"/>
      <c r="AC315" s="115">
        <f t="shared" si="391"/>
        <v>18</v>
      </c>
      <c r="AD315" s="116">
        <f t="shared" si="392"/>
        <v>14400</v>
      </c>
      <c r="AE315" s="162">
        <v>1</v>
      </c>
      <c r="AF315" s="25">
        <v>5</v>
      </c>
      <c r="AG315" s="25">
        <v>3</v>
      </c>
      <c r="AH315" s="25">
        <v>4</v>
      </c>
      <c r="AI315" s="25">
        <v>6</v>
      </c>
      <c r="AJ315" s="25">
        <v>5</v>
      </c>
      <c r="AK315" s="27">
        <v>3</v>
      </c>
      <c r="AL315" s="27">
        <v>2</v>
      </c>
      <c r="AM315" s="27">
        <v>2</v>
      </c>
      <c r="AN315" s="27">
        <v>4</v>
      </c>
      <c r="AO315" s="27"/>
      <c r="AP315" s="27"/>
      <c r="AQ315" s="115">
        <f t="shared" si="393"/>
        <v>35</v>
      </c>
      <c r="AR315" s="116">
        <f t="shared" si="394"/>
        <v>28000</v>
      </c>
      <c r="AS315" s="18">
        <v>5</v>
      </c>
      <c r="AT315" s="18">
        <v>1</v>
      </c>
      <c r="AU315" s="18">
        <v>3</v>
      </c>
      <c r="AV315" s="18">
        <v>1</v>
      </c>
      <c r="AW315" s="18"/>
      <c r="AX315" s="18">
        <v>4</v>
      </c>
      <c r="AY315" s="18">
        <v>2</v>
      </c>
      <c r="AZ315" s="18"/>
      <c r="BA315" s="18"/>
      <c r="BB315" s="18"/>
      <c r="BC315" s="18"/>
      <c r="BD315" s="18"/>
      <c r="BE315" s="203">
        <f t="shared" si="395"/>
        <v>16</v>
      </c>
      <c r="BF315" s="116">
        <f t="shared" si="396"/>
        <v>12800</v>
      </c>
      <c r="BG315" s="156">
        <f t="shared" si="397"/>
        <v>57600</v>
      </c>
    </row>
    <row r="316" spans="1:59" x14ac:dyDescent="0.2">
      <c r="A316" s="159" t="s">
        <v>510</v>
      </c>
      <c r="B316" s="163" t="s">
        <v>495</v>
      </c>
      <c r="C316" s="22"/>
      <c r="D316" s="22"/>
      <c r="E316" s="22"/>
      <c r="F316" s="22"/>
      <c r="G316" s="22"/>
      <c r="H316" s="22"/>
      <c r="I316" s="22"/>
      <c r="J316" s="22"/>
      <c r="K316" s="22"/>
      <c r="L316" s="22"/>
      <c r="M316" s="22"/>
      <c r="N316" s="22"/>
      <c r="O316" s="113">
        <f t="shared" si="389"/>
        <v>0</v>
      </c>
      <c r="P316" s="117">
        <f t="shared" si="390"/>
        <v>0</v>
      </c>
      <c r="Q316" s="19"/>
      <c r="R316" s="27"/>
      <c r="S316" s="27"/>
      <c r="T316" s="25"/>
      <c r="U316" s="57"/>
      <c r="V316" s="25"/>
      <c r="W316" s="25"/>
      <c r="X316" s="25"/>
      <c r="Y316" s="25"/>
      <c r="Z316" s="25"/>
      <c r="AA316" s="25"/>
      <c r="AB316" s="57"/>
      <c r="AC316" s="115">
        <f t="shared" si="391"/>
        <v>0</v>
      </c>
      <c r="AD316" s="116">
        <f t="shared" si="392"/>
        <v>0</v>
      </c>
      <c r="AE316" s="19"/>
      <c r="AF316" s="27"/>
      <c r="AG316" s="57">
        <v>9</v>
      </c>
      <c r="AH316" s="25"/>
      <c r="AI316" s="220">
        <v>6</v>
      </c>
      <c r="AJ316" s="220">
        <v>3</v>
      </c>
      <c r="AK316" s="220">
        <v>6</v>
      </c>
      <c r="AL316" s="220">
        <v>2</v>
      </c>
      <c r="AM316" s="220">
        <v>3</v>
      </c>
      <c r="AN316" s="220">
        <v>6</v>
      </c>
      <c r="AO316" s="149">
        <v>3</v>
      </c>
      <c r="AP316" s="57">
        <v>5</v>
      </c>
      <c r="AQ316" s="115">
        <f t="shared" si="393"/>
        <v>43</v>
      </c>
      <c r="AR316" s="116">
        <f t="shared" si="394"/>
        <v>34400</v>
      </c>
      <c r="AS316" s="16">
        <v>5</v>
      </c>
      <c r="AT316" s="18"/>
      <c r="AU316" s="16">
        <v>4</v>
      </c>
      <c r="AV316" s="18"/>
      <c r="AW316" s="16">
        <v>4</v>
      </c>
      <c r="AX316" s="18"/>
      <c r="AY316" s="16">
        <v>6</v>
      </c>
      <c r="AZ316" s="18"/>
      <c r="BA316" s="18"/>
      <c r="BB316" s="18"/>
      <c r="BC316" s="18"/>
      <c r="BD316" s="18"/>
      <c r="BE316" s="203">
        <f t="shared" si="395"/>
        <v>19</v>
      </c>
      <c r="BF316" s="116">
        <f t="shared" si="396"/>
        <v>15200</v>
      </c>
      <c r="BG316" s="156">
        <f t="shared" si="397"/>
        <v>49600</v>
      </c>
    </row>
    <row r="317" spans="1:59" x14ac:dyDescent="0.2">
      <c r="A317" s="118" t="s">
        <v>293</v>
      </c>
      <c r="B317" s="119" t="s">
        <v>294</v>
      </c>
      <c r="C317" s="22"/>
      <c r="D317" s="22"/>
      <c r="E317" s="22"/>
      <c r="F317" s="22"/>
      <c r="G317" s="22"/>
      <c r="H317" s="22"/>
      <c r="I317" s="22">
        <v>5</v>
      </c>
      <c r="J317" s="22">
        <v>3</v>
      </c>
      <c r="K317" s="22">
        <v>3</v>
      </c>
      <c r="L317" s="22">
        <v>2</v>
      </c>
      <c r="M317" s="22">
        <v>2</v>
      </c>
      <c r="N317" s="22">
        <v>1</v>
      </c>
      <c r="O317" s="113">
        <f t="shared" si="389"/>
        <v>16</v>
      </c>
      <c r="P317" s="117">
        <f t="shared" si="390"/>
        <v>12800</v>
      </c>
      <c r="Q317" s="19">
        <v>1</v>
      </c>
      <c r="R317" s="27"/>
      <c r="S317" s="27">
        <v>7</v>
      </c>
      <c r="T317" s="27">
        <v>4</v>
      </c>
      <c r="U317" s="27">
        <v>5</v>
      </c>
      <c r="V317" s="27">
        <v>1</v>
      </c>
      <c r="W317" s="27"/>
      <c r="X317" s="27">
        <v>3</v>
      </c>
      <c r="Y317" s="27">
        <v>5</v>
      </c>
      <c r="Z317" s="27">
        <v>5</v>
      </c>
      <c r="AA317" s="27" t="s">
        <v>311</v>
      </c>
      <c r="AB317" s="27">
        <v>1</v>
      </c>
      <c r="AC317" s="115">
        <f t="shared" si="391"/>
        <v>32</v>
      </c>
      <c r="AD317" s="116">
        <f t="shared" si="392"/>
        <v>25600</v>
      </c>
      <c r="AE317" s="19"/>
      <c r="AF317" s="27">
        <v>2</v>
      </c>
      <c r="AG317" s="27"/>
      <c r="AI317" s="27"/>
      <c r="AJ317" s="27"/>
      <c r="AK317" s="27"/>
      <c r="AL317" s="27"/>
      <c r="AM317" s="27"/>
      <c r="AN317" s="57">
        <v>6</v>
      </c>
      <c r="AO317" s="16">
        <v>1</v>
      </c>
      <c r="AP317" s="57">
        <v>2</v>
      </c>
      <c r="AQ317" s="115">
        <f t="shared" si="393"/>
        <v>11</v>
      </c>
      <c r="AR317" s="116">
        <f t="shared" si="394"/>
        <v>8800</v>
      </c>
      <c r="AS317" s="18">
        <v>1</v>
      </c>
      <c r="AT317" s="18"/>
      <c r="AU317" s="16" t="s">
        <v>365</v>
      </c>
      <c r="AV317" s="18"/>
      <c r="AW317" s="18"/>
      <c r="AX317" s="18"/>
      <c r="AY317" s="18"/>
      <c r="AZ317" s="18"/>
      <c r="BA317" s="18"/>
      <c r="BB317" s="18"/>
      <c r="BC317" s="18"/>
      <c r="BD317" s="18"/>
      <c r="BE317" s="203">
        <f t="shared" si="395"/>
        <v>1</v>
      </c>
      <c r="BF317" s="116">
        <f t="shared" si="396"/>
        <v>800</v>
      </c>
      <c r="BG317" s="156">
        <f t="shared" si="397"/>
        <v>48000</v>
      </c>
    </row>
    <row r="318" spans="1:59" x14ac:dyDescent="0.2">
      <c r="A318" s="75" t="s">
        <v>587</v>
      </c>
      <c r="B318" s="163" t="s">
        <v>538</v>
      </c>
      <c r="C318" s="22"/>
      <c r="D318" s="22"/>
      <c r="E318" s="22"/>
      <c r="F318" s="22"/>
      <c r="G318" s="22"/>
      <c r="H318" s="22"/>
      <c r="I318" s="22"/>
      <c r="J318" s="22"/>
      <c r="K318" s="22"/>
      <c r="L318" s="22"/>
      <c r="M318" s="22"/>
      <c r="N318" s="22"/>
      <c r="O318" s="113">
        <f t="shared" si="389"/>
        <v>0</v>
      </c>
      <c r="P318" s="117">
        <f t="shared" si="390"/>
        <v>0</v>
      </c>
      <c r="Q318" s="19"/>
      <c r="R318" s="27"/>
      <c r="S318" s="27"/>
      <c r="T318" s="27"/>
      <c r="U318" s="27"/>
      <c r="V318" s="27"/>
      <c r="W318" s="27"/>
      <c r="X318" s="27"/>
      <c r="Y318" s="27"/>
      <c r="Z318" s="27"/>
      <c r="AA318" s="27"/>
      <c r="AB318" s="27"/>
      <c r="AC318" s="115">
        <f t="shared" si="391"/>
        <v>0</v>
      </c>
      <c r="AD318" s="116">
        <f t="shared" si="392"/>
        <v>0</v>
      </c>
      <c r="AE318" s="19"/>
      <c r="AF318" s="27"/>
      <c r="AG318" s="27"/>
      <c r="AH318" s="27"/>
      <c r="AI318" s="27"/>
      <c r="AJ318" s="27"/>
      <c r="AK318" s="27"/>
      <c r="AL318" s="27"/>
      <c r="AM318" s="27"/>
      <c r="AN318" s="27"/>
      <c r="AO318" s="27"/>
      <c r="AP318" s="57"/>
      <c r="AQ318" s="115">
        <f t="shared" si="393"/>
        <v>0</v>
      </c>
      <c r="AR318" s="116">
        <f t="shared" si="394"/>
        <v>0</v>
      </c>
      <c r="AS318" s="16">
        <v>10</v>
      </c>
      <c r="AT318" s="16">
        <v>4</v>
      </c>
      <c r="AU318" s="16">
        <v>10</v>
      </c>
      <c r="AV318" s="16">
        <v>9</v>
      </c>
      <c r="AW318" s="16">
        <v>7</v>
      </c>
      <c r="AX318" s="16">
        <v>7</v>
      </c>
      <c r="AY318" s="16">
        <v>12</v>
      </c>
      <c r="AZ318" s="18"/>
      <c r="BA318" s="18"/>
      <c r="BB318" s="18"/>
      <c r="BC318" s="18"/>
      <c r="BD318" s="18"/>
      <c r="BE318" s="203">
        <f t="shared" si="395"/>
        <v>59</v>
      </c>
      <c r="BF318" s="116">
        <f t="shared" si="396"/>
        <v>47200</v>
      </c>
      <c r="BG318" s="156">
        <f t="shared" si="397"/>
        <v>47200</v>
      </c>
    </row>
    <row r="319" spans="1:59" x14ac:dyDescent="0.2">
      <c r="A319" s="120" t="s">
        <v>240</v>
      </c>
      <c r="B319" s="121" t="s">
        <v>241</v>
      </c>
      <c r="C319" s="22">
        <v>2</v>
      </c>
      <c r="D319" s="22"/>
      <c r="E319" s="22">
        <v>2</v>
      </c>
      <c r="F319" s="22"/>
      <c r="G319" s="22">
        <v>3</v>
      </c>
      <c r="H319" s="22">
        <v>2</v>
      </c>
      <c r="I319" s="22">
        <v>1</v>
      </c>
      <c r="J319" s="22"/>
      <c r="K319" s="22">
        <v>3</v>
      </c>
      <c r="L319" s="22">
        <v>6</v>
      </c>
      <c r="M319" s="22"/>
      <c r="N319" s="22">
        <v>1</v>
      </c>
      <c r="O319" s="113">
        <f t="shared" si="389"/>
        <v>20</v>
      </c>
      <c r="P319" s="117">
        <f t="shared" si="390"/>
        <v>16000</v>
      </c>
      <c r="Q319" s="19">
        <v>1</v>
      </c>
      <c r="R319" s="27">
        <v>4</v>
      </c>
      <c r="S319" s="27">
        <v>1</v>
      </c>
      <c r="T319" s="27">
        <v>1</v>
      </c>
      <c r="U319" s="27"/>
      <c r="V319" s="27">
        <v>2</v>
      </c>
      <c r="W319" s="27"/>
      <c r="X319" s="27"/>
      <c r="Y319" s="27">
        <v>4</v>
      </c>
      <c r="Z319" s="27">
        <v>4</v>
      </c>
      <c r="AA319" s="27"/>
      <c r="AB319" s="27">
        <v>2</v>
      </c>
      <c r="AC319" s="115">
        <f t="shared" si="391"/>
        <v>19</v>
      </c>
      <c r="AD319" s="116">
        <f t="shared" si="392"/>
        <v>15200</v>
      </c>
      <c r="AE319" s="19">
        <v>3</v>
      </c>
      <c r="AF319" s="27">
        <v>1</v>
      </c>
      <c r="AG319" s="27">
        <v>1</v>
      </c>
      <c r="AH319" s="57">
        <v>2</v>
      </c>
      <c r="AI319" s="27">
        <v>1</v>
      </c>
      <c r="AJ319" s="27"/>
      <c r="AK319" s="27">
        <v>3</v>
      </c>
      <c r="AL319" s="27"/>
      <c r="AM319" s="27">
        <v>3</v>
      </c>
      <c r="AN319" s="27"/>
      <c r="AO319" s="27"/>
      <c r="AP319" s="27"/>
      <c r="AQ319" s="115">
        <f t="shared" si="393"/>
        <v>14</v>
      </c>
      <c r="AR319" s="116">
        <f t="shared" si="394"/>
        <v>11200</v>
      </c>
      <c r="AS319" s="18"/>
      <c r="AT319" s="18">
        <v>1</v>
      </c>
      <c r="AU319" s="18">
        <v>1</v>
      </c>
      <c r="AV319" s="18"/>
      <c r="AW319" s="18"/>
      <c r="AX319" s="18"/>
      <c r="AY319" s="18"/>
      <c r="AZ319" s="18"/>
      <c r="BA319" s="18"/>
      <c r="BB319" s="18"/>
      <c r="BC319" s="18"/>
      <c r="BD319" s="18"/>
      <c r="BE319" s="203">
        <f t="shared" si="395"/>
        <v>2</v>
      </c>
      <c r="BF319" s="116">
        <f t="shared" si="396"/>
        <v>1600</v>
      </c>
      <c r="BG319" s="156">
        <f t="shared" si="397"/>
        <v>44000</v>
      </c>
    </row>
    <row r="320" spans="1:59" x14ac:dyDescent="0.2">
      <c r="A320" s="157" t="s">
        <v>214</v>
      </c>
      <c r="B320" s="158" t="s">
        <v>215</v>
      </c>
      <c r="C320" s="22">
        <v>1</v>
      </c>
      <c r="D320" s="22"/>
      <c r="E320" s="22">
        <v>2</v>
      </c>
      <c r="F320" s="22"/>
      <c r="G320" s="22">
        <v>3</v>
      </c>
      <c r="H320" s="6"/>
      <c r="I320" s="22"/>
      <c r="J320" s="22"/>
      <c r="K320" s="22">
        <v>1</v>
      </c>
      <c r="L320" s="22">
        <v>5</v>
      </c>
      <c r="M320" s="22">
        <v>5</v>
      </c>
      <c r="N320" s="22">
        <v>5</v>
      </c>
      <c r="O320" s="113">
        <f t="shared" si="389"/>
        <v>22</v>
      </c>
      <c r="P320" s="117">
        <f t="shared" si="390"/>
        <v>17600</v>
      </c>
      <c r="Q320" s="19">
        <v>1</v>
      </c>
      <c r="R320" s="27"/>
      <c r="S320" s="27">
        <v>3</v>
      </c>
      <c r="T320" s="27">
        <v>3</v>
      </c>
      <c r="U320" s="27">
        <v>2</v>
      </c>
      <c r="V320" s="27"/>
      <c r="W320" s="27"/>
      <c r="X320" s="27"/>
      <c r="Y320" s="27">
        <v>3</v>
      </c>
      <c r="Z320" s="27">
        <v>6</v>
      </c>
      <c r="AA320" s="27"/>
      <c r="AB320" s="27">
        <v>1</v>
      </c>
      <c r="AC320" s="115">
        <f t="shared" si="391"/>
        <v>19</v>
      </c>
      <c r="AD320" s="116">
        <f t="shared" si="392"/>
        <v>15200</v>
      </c>
      <c r="AE320" s="19">
        <v>1</v>
      </c>
      <c r="AF320" s="27"/>
      <c r="AG320" s="27">
        <v>1</v>
      </c>
      <c r="AH320" s="27">
        <v>4</v>
      </c>
      <c r="AI320" s="27"/>
      <c r="AJ320" s="27">
        <v>1</v>
      </c>
      <c r="AK320" s="27"/>
      <c r="AL320" s="27"/>
      <c r="AM320" s="27">
        <v>2</v>
      </c>
      <c r="AN320" s="27"/>
      <c r="AO320" s="27"/>
      <c r="AP320" s="27">
        <v>1</v>
      </c>
      <c r="AQ320" s="115">
        <f t="shared" si="393"/>
        <v>10</v>
      </c>
      <c r="AR320" s="116">
        <f t="shared" si="394"/>
        <v>8000</v>
      </c>
      <c r="AS320" s="18"/>
      <c r="AT320" s="18">
        <v>1</v>
      </c>
      <c r="AU320" s="18"/>
      <c r="AV320" s="18">
        <v>2</v>
      </c>
      <c r="AW320" s="18"/>
      <c r="AX320" s="18"/>
      <c r="AY320" s="18"/>
      <c r="AZ320" s="18"/>
      <c r="BA320" s="18"/>
      <c r="BB320" s="18"/>
      <c r="BC320" s="18"/>
      <c r="BD320" s="18"/>
      <c r="BE320" s="203">
        <f t="shared" si="395"/>
        <v>3</v>
      </c>
      <c r="BF320" s="116">
        <f t="shared" si="396"/>
        <v>2400</v>
      </c>
      <c r="BG320" s="156">
        <f t="shared" si="397"/>
        <v>43200</v>
      </c>
    </row>
    <row r="321" spans="1:59" x14ac:dyDescent="0.2">
      <c r="A321" s="111" t="s">
        <v>286</v>
      </c>
      <c r="B321" s="112" t="s">
        <v>287</v>
      </c>
      <c r="C321" s="22"/>
      <c r="D321" s="22"/>
      <c r="E321" s="22"/>
      <c r="F321" s="22"/>
      <c r="G321" s="22"/>
      <c r="H321" s="22"/>
      <c r="I321" s="22"/>
      <c r="J321" s="22"/>
      <c r="K321" s="22"/>
      <c r="L321" s="22"/>
      <c r="M321" s="22"/>
      <c r="N321" s="22"/>
      <c r="O321" s="113">
        <f t="shared" si="389"/>
        <v>0</v>
      </c>
      <c r="P321" s="117">
        <f t="shared" si="390"/>
        <v>0</v>
      </c>
      <c r="Q321" s="19"/>
      <c r="R321" s="27">
        <v>5</v>
      </c>
      <c r="S321" s="27"/>
      <c r="T321" s="27">
        <v>3</v>
      </c>
      <c r="U321" s="27">
        <v>4</v>
      </c>
      <c r="V321" s="27"/>
      <c r="W321" s="27"/>
      <c r="X321" s="27">
        <v>1</v>
      </c>
      <c r="Y321" s="27">
        <v>2</v>
      </c>
      <c r="Z321" s="27">
        <v>2</v>
      </c>
      <c r="AA321" s="27">
        <v>4</v>
      </c>
      <c r="AB321" s="27">
        <v>2</v>
      </c>
      <c r="AC321" s="115">
        <f t="shared" si="391"/>
        <v>23</v>
      </c>
      <c r="AD321" s="116">
        <f t="shared" si="392"/>
        <v>18400</v>
      </c>
      <c r="AE321" s="19">
        <v>1</v>
      </c>
      <c r="AF321" s="27">
        <v>4</v>
      </c>
      <c r="AG321" s="27">
        <v>2</v>
      </c>
      <c r="AH321" s="27">
        <v>5</v>
      </c>
      <c r="AI321" s="27">
        <v>1</v>
      </c>
      <c r="AJ321" s="27"/>
      <c r="AK321" s="27">
        <v>5</v>
      </c>
      <c r="AL321" s="27">
        <v>2</v>
      </c>
      <c r="AM321" s="27">
        <v>3</v>
      </c>
      <c r="AN321" s="27">
        <v>2</v>
      </c>
      <c r="AO321" s="27">
        <v>1</v>
      </c>
      <c r="AP321" s="27"/>
      <c r="AQ321" s="115">
        <f t="shared" si="393"/>
        <v>26</v>
      </c>
      <c r="AR321" s="116">
        <f t="shared" si="394"/>
        <v>20800</v>
      </c>
      <c r="AS321" s="18"/>
      <c r="AT321" s="18">
        <v>1</v>
      </c>
      <c r="AU321" s="18">
        <v>1</v>
      </c>
      <c r="AV321" s="18">
        <v>1</v>
      </c>
      <c r="AW321" s="18"/>
      <c r="AX321" s="18">
        <v>1</v>
      </c>
      <c r="AY321" s="18">
        <v>1</v>
      </c>
      <c r="AZ321" s="18"/>
      <c r="BA321" s="18"/>
      <c r="BB321" s="18"/>
      <c r="BC321" s="18"/>
      <c r="BD321" s="18"/>
      <c r="BE321" s="203">
        <f t="shared" si="395"/>
        <v>5</v>
      </c>
      <c r="BF321" s="116">
        <f t="shared" si="396"/>
        <v>4000</v>
      </c>
      <c r="BG321" s="156">
        <f t="shared" si="397"/>
        <v>43200</v>
      </c>
    </row>
    <row r="322" spans="1:59" x14ac:dyDescent="0.2">
      <c r="A322" s="111" t="s">
        <v>282</v>
      </c>
      <c r="B322" s="112" t="s">
        <v>283</v>
      </c>
      <c r="C322" s="22"/>
      <c r="D322" s="22"/>
      <c r="E322" s="22"/>
      <c r="F322" s="22"/>
      <c r="G322" s="22"/>
      <c r="H322" s="22"/>
      <c r="I322" s="22"/>
      <c r="J322" s="22"/>
      <c r="K322" s="22"/>
      <c r="L322" s="22"/>
      <c r="M322" s="22"/>
      <c r="N322" s="22"/>
      <c r="O322" s="113">
        <f t="shared" si="389"/>
        <v>0</v>
      </c>
      <c r="P322" s="117">
        <f t="shared" si="390"/>
        <v>0</v>
      </c>
      <c r="Q322" s="19">
        <v>3</v>
      </c>
      <c r="R322" s="27">
        <v>5</v>
      </c>
      <c r="S322" s="27">
        <v>2</v>
      </c>
      <c r="T322" s="27">
        <v>2</v>
      </c>
      <c r="U322" s="27">
        <v>3</v>
      </c>
      <c r="V322" s="27">
        <v>3</v>
      </c>
      <c r="W322" s="27">
        <v>1</v>
      </c>
      <c r="X322" s="27"/>
      <c r="Y322" s="27">
        <v>7</v>
      </c>
      <c r="Z322" s="27">
        <v>5</v>
      </c>
      <c r="AA322" s="27">
        <v>2</v>
      </c>
      <c r="AB322" s="27">
        <v>2</v>
      </c>
      <c r="AC322" s="115">
        <f t="shared" si="391"/>
        <v>35</v>
      </c>
      <c r="AD322" s="116">
        <f t="shared" si="392"/>
        <v>28000</v>
      </c>
      <c r="AE322" s="19">
        <v>3</v>
      </c>
      <c r="AF322" s="27">
        <v>4</v>
      </c>
      <c r="AG322" s="27"/>
      <c r="AI322" s="27"/>
      <c r="AJ322" s="27">
        <v>1</v>
      </c>
      <c r="AK322" s="27"/>
      <c r="AL322" s="27"/>
      <c r="AM322" s="27"/>
      <c r="AN322" s="27">
        <v>2</v>
      </c>
      <c r="AO322" s="27"/>
      <c r="AP322" s="27">
        <v>1</v>
      </c>
      <c r="AQ322" s="115">
        <f t="shared" si="393"/>
        <v>11</v>
      </c>
      <c r="AR322" s="116">
        <f t="shared" si="394"/>
        <v>8800</v>
      </c>
      <c r="AS322" s="18">
        <v>1</v>
      </c>
      <c r="AT322" s="18"/>
      <c r="AU322" s="18">
        <v>1</v>
      </c>
      <c r="AV322" s="18">
        <v>1</v>
      </c>
      <c r="AW322" s="18"/>
      <c r="AX322" s="18">
        <v>2</v>
      </c>
      <c r="AY322" s="18"/>
      <c r="AZ322" s="18"/>
      <c r="BA322" s="18"/>
      <c r="BB322" s="18"/>
      <c r="BC322" s="18"/>
      <c r="BD322" s="18"/>
      <c r="BE322" s="203">
        <f t="shared" si="395"/>
        <v>5</v>
      </c>
      <c r="BF322" s="116">
        <f t="shared" si="396"/>
        <v>4000</v>
      </c>
      <c r="BG322" s="156">
        <f t="shared" si="397"/>
        <v>40800</v>
      </c>
    </row>
    <row r="323" spans="1:59" x14ac:dyDescent="0.2">
      <c r="A323" s="111" t="s">
        <v>320</v>
      </c>
      <c r="B323" s="112" t="s">
        <v>321</v>
      </c>
      <c r="C323" s="22"/>
      <c r="D323" s="22"/>
      <c r="E323" s="22"/>
      <c r="F323" s="22"/>
      <c r="G323" s="22"/>
      <c r="H323" s="22"/>
      <c r="I323" s="22"/>
      <c r="J323" s="22"/>
      <c r="K323" s="22"/>
      <c r="L323" s="22"/>
      <c r="M323" s="22"/>
      <c r="N323" s="22"/>
      <c r="O323" s="113">
        <f t="shared" si="389"/>
        <v>0</v>
      </c>
      <c r="P323" s="117">
        <f t="shared" si="390"/>
        <v>0</v>
      </c>
      <c r="Q323" s="19"/>
      <c r="R323" s="27"/>
      <c r="S323" s="27">
        <v>2</v>
      </c>
      <c r="T323" s="27">
        <v>1</v>
      </c>
      <c r="U323" s="27">
        <v>5</v>
      </c>
      <c r="V323" s="27">
        <v>3</v>
      </c>
      <c r="W323" s="27">
        <v>4</v>
      </c>
      <c r="X323" s="27"/>
      <c r="Y323" s="27">
        <v>5</v>
      </c>
      <c r="Z323" s="27">
        <v>1</v>
      </c>
      <c r="AA323" s="27">
        <v>1</v>
      </c>
      <c r="AB323" s="27">
        <v>1</v>
      </c>
      <c r="AC323" s="115">
        <f t="shared" si="391"/>
        <v>23</v>
      </c>
      <c r="AD323" s="116">
        <f t="shared" si="392"/>
        <v>18400</v>
      </c>
      <c r="AE323" s="19">
        <v>5</v>
      </c>
      <c r="AF323" s="27"/>
      <c r="AG323" s="27">
        <v>2</v>
      </c>
      <c r="AH323" s="27">
        <v>2</v>
      </c>
      <c r="AI323" s="27">
        <v>1</v>
      </c>
      <c r="AJ323" s="27">
        <v>2</v>
      </c>
      <c r="AK323" s="27">
        <v>3</v>
      </c>
      <c r="AL323" s="27">
        <v>1</v>
      </c>
      <c r="AM323" s="27">
        <v>1</v>
      </c>
      <c r="AN323" s="27">
        <v>1</v>
      </c>
      <c r="AO323" s="27"/>
      <c r="AP323" s="27">
        <v>2</v>
      </c>
      <c r="AQ323" s="115">
        <f t="shared" si="393"/>
        <v>20</v>
      </c>
      <c r="AR323" s="116">
        <f t="shared" si="394"/>
        <v>16000</v>
      </c>
      <c r="AS323" s="18">
        <v>1</v>
      </c>
      <c r="AT323" s="18">
        <v>2</v>
      </c>
      <c r="AU323" s="18"/>
      <c r="AV323" s="18"/>
      <c r="AW323" s="18">
        <v>1</v>
      </c>
      <c r="AX323" s="18">
        <v>1</v>
      </c>
      <c r="AY323" s="18">
        <v>2</v>
      </c>
      <c r="AZ323" s="18"/>
      <c r="BA323" s="18"/>
      <c r="BB323" s="18"/>
      <c r="BC323" s="18"/>
      <c r="BD323" s="18"/>
      <c r="BE323" s="203">
        <f t="shared" si="395"/>
        <v>7</v>
      </c>
      <c r="BF323" s="116">
        <f t="shared" si="396"/>
        <v>5600</v>
      </c>
      <c r="BG323" s="156">
        <f t="shared" si="397"/>
        <v>40000</v>
      </c>
    </row>
    <row r="324" spans="1:59" x14ac:dyDescent="0.2">
      <c r="A324" s="111" t="s">
        <v>199</v>
      </c>
      <c r="B324" s="112" t="s">
        <v>200</v>
      </c>
      <c r="C324" s="22"/>
      <c r="D324" s="22"/>
      <c r="E324" s="22">
        <v>1</v>
      </c>
      <c r="F324" s="22">
        <v>1</v>
      </c>
      <c r="G324" s="22"/>
      <c r="H324" s="22">
        <v>4</v>
      </c>
      <c r="I324" s="22">
        <v>5</v>
      </c>
      <c r="J324" s="22">
        <v>6</v>
      </c>
      <c r="K324" s="22">
        <v>2</v>
      </c>
      <c r="L324" s="22">
        <v>7</v>
      </c>
      <c r="M324" s="22"/>
      <c r="N324" s="22">
        <v>2</v>
      </c>
      <c r="O324" s="113">
        <f t="shared" si="389"/>
        <v>28</v>
      </c>
      <c r="P324" s="117">
        <f t="shared" si="390"/>
        <v>22400</v>
      </c>
      <c r="Q324" s="19">
        <v>4</v>
      </c>
      <c r="R324" s="27">
        <v>1</v>
      </c>
      <c r="S324" s="27">
        <v>4</v>
      </c>
      <c r="T324" s="27">
        <v>1</v>
      </c>
      <c r="U324" s="27">
        <v>1</v>
      </c>
      <c r="V324" s="27">
        <v>1</v>
      </c>
      <c r="W324" s="27">
        <v>1</v>
      </c>
      <c r="X324" s="27"/>
      <c r="Y324" s="27">
        <v>2</v>
      </c>
      <c r="Z324" s="27">
        <v>2</v>
      </c>
      <c r="AA324" s="27"/>
      <c r="AB324" s="27">
        <v>1</v>
      </c>
      <c r="AC324" s="115">
        <f t="shared" si="391"/>
        <v>18</v>
      </c>
      <c r="AD324" s="116">
        <f t="shared" si="392"/>
        <v>14400</v>
      </c>
      <c r="AE324" s="19">
        <v>1</v>
      </c>
      <c r="AF324" s="27"/>
      <c r="AG324" s="27">
        <v>1</v>
      </c>
      <c r="AI324" s="27" t="s">
        <v>146</v>
      </c>
      <c r="AJ324" s="27"/>
      <c r="AK324" s="27"/>
      <c r="AL324" s="27"/>
      <c r="AM324" s="27"/>
      <c r="AN324" s="27"/>
      <c r="AO324" s="27"/>
      <c r="AP324" s="27"/>
      <c r="AQ324" s="115">
        <f t="shared" si="393"/>
        <v>2</v>
      </c>
      <c r="AR324" s="116">
        <f t="shared" si="394"/>
        <v>1600</v>
      </c>
      <c r="AS324" s="18"/>
      <c r="AT324" s="18"/>
      <c r="AU324" s="18"/>
      <c r="AV324" s="18"/>
      <c r="AW324" s="18"/>
      <c r="AX324" s="18"/>
      <c r="AY324" s="18"/>
      <c r="AZ324" s="18"/>
      <c r="BA324" s="18"/>
      <c r="BB324" s="18"/>
      <c r="BC324" s="18"/>
      <c r="BD324" s="18"/>
      <c r="BE324" s="203">
        <f t="shared" si="395"/>
        <v>0</v>
      </c>
      <c r="BF324" s="116">
        <f t="shared" si="396"/>
        <v>0</v>
      </c>
      <c r="BG324" s="156">
        <f t="shared" si="397"/>
        <v>38400</v>
      </c>
    </row>
    <row r="325" spans="1:59" x14ac:dyDescent="0.2">
      <c r="A325" s="159" t="s">
        <v>552</v>
      </c>
      <c r="B325" s="148" t="s">
        <v>553</v>
      </c>
      <c r="C325" s="22"/>
      <c r="D325" s="22"/>
      <c r="E325" s="22"/>
      <c r="F325" s="22"/>
      <c r="G325" s="22"/>
      <c r="H325" s="22"/>
      <c r="I325" s="22"/>
      <c r="J325" s="22"/>
      <c r="K325" s="22"/>
      <c r="L325" s="22"/>
      <c r="M325" s="22"/>
      <c r="N325" s="22"/>
      <c r="O325" s="113">
        <f t="shared" si="389"/>
        <v>0</v>
      </c>
      <c r="P325" s="117">
        <f t="shared" si="390"/>
        <v>0</v>
      </c>
      <c r="Q325" s="19"/>
      <c r="R325" s="27"/>
      <c r="S325" s="27"/>
      <c r="T325" s="27"/>
      <c r="U325" s="27"/>
      <c r="V325" s="27"/>
      <c r="W325" s="27"/>
      <c r="X325" s="27"/>
      <c r="Y325" s="27"/>
      <c r="Z325" s="25"/>
      <c r="AA325" s="25"/>
      <c r="AB325" s="27"/>
      <c r="AC325" s="115">
        <f t="shared" si="391"/>
        <v>0</v>
      </c>
      <c r="AD325" s="116">
        <f t="shared" si="392"/>
        <v>0</v>
      </c>
      <c r="AE325" s="19"/>
      <c r="AF325" s="57">
        <v>1</v>
      </c>
      <c r="AG325" s="27">
        <v>1</v>
      </c>
      <c r="AH325" s="27">
        <v>3</v>
      </c>
      <c r="AI325" s="27">
        <v>3</v>
      </c>
      <c r="AJ325" s="27">
        <v>3</v>
      </c>
      <c r="AK325" s="27">
        <v>3</v>
      </c>
      <c r="AL325" s="27">
        <v>2</v>
      </c>
      <c r="AM325" s="27"/>
      <c r="AN325" s="25"/>
      <c r="AO325" s="25">
        <v>3</v>
      </c>
      <c r="AP325" s="27">
        <v>5</v>
      </c>
      <c r="AQ325" s="115">
        <f t="shared" si="393"/>
        <v>24</v>
      </c>
      <c r="AR325" s="116">
        <f t="shared" si="394"/>
        <v>19200</v>
      </c>
      <c r="AS325" s="18"/>
      <c r="AT325" s="18">
        <v>4</v>
      </c>
      <c r="AU325" s="18">
        <v>6</v>
      </c>
      <c r="AV325" s="18">
        <v>8</v>
      </c>
      <c r="AW325" s="18">
        <v>2</v>
      </c>
      <c r="AX325" s="18">
        <v>2</v>
      </c>
      <c r="AY325" s="18">
        <v>1</v>
      </c>
      <c r="AZ325" s="18"/>
      <c r="BA325" s="18"/>
      <c r="BB325" s="18"/>
      <c r="BC325" s="18"/>
      <c r="BD325" s="18"/>
      <c r="BE325" s="203">
        <f t="shared" si="395"/>
        <v>23</v>
      </c>
      <c r="BF325" s="116">
        <f t="shared" si="396"/>
        <v>18400</v>
      </c>
      <c r="BG325" s="156">
        <f t="shared" si="397"/>
        <v>37600</v>
      </c>
    </row>
    <row r="326" spans="1:59" x14ac:dyDescent="0.2">
      <c r="A326" s="111" t="s">
        <v>203</v>
      </c>
      <c r="B326" s="112" t="s">
        <v>204</v>
      </c>
      <c r="C326" s="22"/>
      <c r="D326" s="22"/>
      <c r="E326" s="22"/>
      <c r="F326" s="22"/>
      <c r="G326" s="22"/>
      <c r="H326" s="22">
        <v>4</v>
      </c>
      <c r="I326" s="22">
        <v>4</v>
      </c>
      <c r="J326" s="22">
        <v>4</v>
      </c>
      <c r="K326" s="22">
        <v>1</v>
      </c>
      <c r="L326" s="22">
        <v>3</v>
      </c>
      <c r="M326" s="22">
        <v>6</v>
      </c>
      <c r="N326" s="22">
        <v>2</v>
      </c>
      <c r="O326" s="113">
        <f t="shared" si="389"/>
        <v>24</v>
      </c>
      <c r="P326" s="117">
        <f t="shared" si="390"/>
        <v>19200</v>
      </c>
      <c r="Q326" s="19">
        <v>3</v>
      </c>
      <c r="R326" s="27">
        <v>3</v>
      </c>
      <c r="S326" s="27">
        <v>2</v>
      </c>
      <c r="T326" s="27">
        <v>2</v>
      </c>
      <c r="U326" s="27">
        <v>2</v>
      </c>
      <c r="V326" s="27">
        <v>3</v>
      </c>
      <c r="W326" s="27"/>
      <c r="X326" s="27"/>
      <c r="Y326" s="27">
        <v>2</v>
      </c>
      <c r="Z326" s="27"/>
      <c r="AA326" s="27">
        <v>2</v>
      </c>
      <c r="AB326" s="27"/>
      <c r="AC326" s="115">
        <f t="shared" si="391"/>
        <v>19</v>
      </c>
      <c r="AD326" s="116">
        <f t="shared" si="392"/>
        <v>15200</v>
      </c>
      <c r="AE326" s="19"/>
      <c r="AF326" s="27">
        <v>1</v>
      </c>
      <c r="AG326" s="27"/>
      <c r="AI326" s="27" t="s">
        <v>146</v>
      </c>
      <c r="AJ326" s="27"/>
      <c r="AK326" s="27"/>
      <c r="AL326" s="27"/>
      <c r="AM326" s="27"/>
      <c r="AN326" s="57" t="s">
        <v>509</v>
      </c>
      <c r="AO326" s="27"/>
      <c r="AP326" s="27"/>
      <c r="AQ326" s="115">
        <f t="shared" si="393"/>
        <v>1</v>
      </c>
      <c r="AR326" s="116">
        <f t="shared" si="394"/>
        <v>800</v>
      </c>
      <c r="AS326" s="18"/>
      <c r="AT326" s="18"/>
      <c r="AU326" s="18"/>
      <c r="AV326" s="18"/>
      <c r="AW326" s="18"/>
      <c r="AX326" s="18"/>
      <c r="AY326" s="18"/>
      <c r="AZ326" s="18"/>
      <c r="BA326" s="18"/>
      <c r="BB326" s="18"/>
      <c r="BC326" s="18"/>
      <c r="BD326" s="18"/>
      <c r="BE326" s="203">
        <f t="shared" si="395"/>
        <v>0</v>
      </c>
      <c r="BF326" s="116">
        <f t="shared" si="396"/>
        <v>0</v>
      </c>
      <c r="BG326" s="156">
        <f t="shared" si="397"/>
        <v>35200</v>
      </c>
    </row>
    <row r="327" spans="1:59" x14ac:dyDescent="0.2">
      <c r="A327" s="75" t="s">
        <v>420</v>
      </c>
      <c r="B327" s="144" t="s">
        <v>319</v>
      </c>
      <c r="C327" s="22"/>
      <c r="D327" s="22"/>
      <c r="E327" s="22"/>
      <c r="F327" s="22"/>
      <c r="G327" s="22"/>
      <c r="H327" s="22"/>
      <c r="I327" s="22"/>
      <c r="J327" s="22"/>
      <c r="K327" s="22"/>
      <c r="L327" s="22"/>
      <c r="M327" s="22"/>
      <c r="N327" s="22"/>
      <c r="O327" s="113">
        <f t="shared" si="389"/>
        <v>0</v>
      </c>
      <c r="P327" s="117">
        <f t="shared" si="390"/>
        <v>0</v>
      </c>
      <c r="Q327" s="19"/>
      <c r="R327" s="27"/>
      <c r="S327" s="27"/>
      <c r="T327" s="27"/>
      <c r="U327" s="27"/>
      <c r="V327" s="27">
        <v>3</v>
      </c>
      <c r="W327" s="27">
        <v>1</v>
      </c>
      <c r="X327" s="27"/>
      <c r="Y327" s="27">
        <v>3</v>
      </c>
      <c r="Z327" s="27">
        <v>2</v>
      </c>
      <c r="AA327" s="27">
        <v>3</v>
      </c>
      <c r="AB327" s="27">
        <v>4</v>
      </c>
      <c r="AC327" s="115">
        <f t="shared" si="391"/>
        <v>16</v>
      </c>
      <c r="AD327" s="116">
        <f t="shared" si="392"/>
        <v>12800</v>
      </c>
      <c r="AE327" s="19">
        <v>4</v>
      </c>
      <c r="AF327" s="27">
        <v>2</v>
      </c>
      <c r="AG327" s="27">
        <v>1</v>
      </c>
      <c r="AH327" s="27"/>
      <c r="AI327" s="27"/>
      <c r="AJ327" s="27"/>
      <c r="AK327" s="27"/>
      <c r="AL327" s="27">
        <v>2</v>
      </c>
      <c r="AM327" s="57">
        <v>2</v>
      </c>
      <c r="AN327" s="27">
        <v>1</v>
      </c>
      <c r="AO327" s="27"/>
      <c r="AP327" s="27"/>
      <c r="AQ327" s="115">
        <f t="shared" si="393"/>
        <v>12</v>
      </c>
      <c r="AR327" s="116">
        <f t="shared" si="394"/>
        <v>9600</v>
      </c>
      <c r="AS327" s="18">
        <v>4</v>
      </c>
      <c r="AT327" s="18">
        <v>1</v>
      </c>
      <c r="AU327" s="16">
        <v>5</v>
      </c>
      <c r="AV327" s="16">
        <v>2</v>
      </c>
      <c r="AW327" s="16">
        <v>2</v>
      </c>
      <c r="AX327" s="18"/>
      <c r="AY327" s="16">
        <v>2</v>
      </c>
      <c r="AZ327" s="18"/>
      <c r="BA327" s="18"/>
      <c r="BB327" s="18"/>
      <c r="BC327" s="18"/>
      <c r="BD327" s="18"/>
      <c r="BE327" s="203">
        <f t="shared" si="395"/>
        <v>16</v>
      </c>
      <c r="BF327" s="116">
        <f t="shared" si="396"/>
        <v>12800</v>
      </c>
      <c r="BG327" s="156">
        <f t="shared" si="397"/>
        <v>35200</v>
      </c>
    </row>
    <row r="328" spans="1:59" x14ac:dyDescent="0.2">
      <c r="A328" s="75" t="s">
        <v>536</v>
      </c>
      <c r="B328" s="163" t="s">
        <v>537</v>
      </c>
      <c r="C328" s="22"/>
      <c r="D328" s="22"/>
      <c r="E328" s="22"/>
      <c r="F328" s="22"/>
      <c r="G328" s="22"/>
      <c r="H328" s="22"/>
      <c r="I328" s="22"/>
      <c r="J328" s="22"/>
      <c r="K328" s="22"/>
      <c r="L328" s="22"/>
      <c r="M328" s="22"/>
      <c r="N328" s="22"/>
      <c r="O328" s="113">
        <f t="shared" si="389"/>
        <v>0</v>
      </c>
      <c r="P328" s="117">
        <f t="shared" si="390"/>
        <v>0</v>
      </c>
      <c r="Q328" s="19"/>
      <c r="R328" s="27"/>
      <c r="S328" s="27"/>
      <c r="T328" s="27"/>
      <c r="U328" s="27"/>
      <c r="V328" s="27"/>
      <c r="W328" s="27"/>
      <c r="X328" s="27"/>
      <c r="Y328" s="27"/>
      <c r="Z328" s="27"/>
      <c r="AA328" s="27"/>
      <c r="AB328" s="27"/>
      <c r="AC328" s="115">
        <f t="shared" si="391"/>
        <v>0</v>
      </c>
      <c r="AD328" s="116">
        <f t="shared" si="392"/>
        <v>0</v>
      </c>
      <c r="AE328" s="19"/>
      <c r="AF328" s="27"/>
      <c r="AG328" s="27"/>
      <c r="AH328" s="27">
        <v>1</v>
      </c>
      <c r="AI328" s="27"/>
      <c r="AJ328" s="27"/>
      <c r="AK328" s="27">
        <v>1</v>
      </c>
      <c r="AL328" s="27"/>
      <c r="AM328" s="27"/>
      <c r="AN328" s="27">
        <v>2</v>
      </c>
      <c r="AO328" s="27">
        <v>1</v>
      </c>
      <c r="AP328" s="27">
        <v>1</v>
      </c>
      <c r="AQ328" s="115">
        <f t="shared" si="393"/>
        <v>6</v>
      </c>
      <c r="AR328" s="116">
        <f t="shared" si="394"/>
        <v>4800</v>
      </c>
      <c r="AS328" s="18">
        <v>7</v>
      </c>
      <c r="AT328" s="18">
        <v>8</v>
      </c>
      <c r="AU328" s="18">
        <v>6</v>
      </c>
      <c r="AV328" s="18">
        <v>3</v>
      </c>
      <c r="AW328" s="18">
        <v>4</v>
      </c>
      <c r="AX328" s="18">
        <v>1</v>
      </c>
      <c r="AY328" s="18">
        <v>6</v>
      </c>
      <c r="AZ328" s="18"/>
      <c r="BA328" s="18"/>
      <c r="BB328" s="18"/>
      <c r="BC328" s="18"/>
      <c r="BD328" s="18"/>
      <c r="BE328" s="203">
        <f t="shared" si="395"/>
        <v>35</v>
      </c>
      <c r="BF328" s="116">
        <f t="shared" si="396"/>
        <v>28000</v>
      </c>
      <c r="BG328" s="156">
        <f t="shared" si="397"/>
        <v>32800</v>
      </c>
    </row>
    <row r="329" spans="1:59" x14ac:dyDescent="0.2">
      <c r="A329" s="159" t="s">
        <v>416</v>
      </c>
      <c r="B329" s="160" t="s">
        <v>511</v>
      </c>
      <c r="C329" s="22"/>
      <c r="D329" s="22"/>
      <c r="E329" s="22"/>
      <c r="F329" s="22"/>
      <c r="G329" s="22"/>
      <c r="H329" s="22"/>
      <c r="I329" s="22"/>
      <c r="J329" s="22"/>
      <c r="K329" s="22"/>
      <c r="L329" s="22"/>
      <c r="M329" s="22"/>
      <c r="N329" s="22"/>
      <c r="O329" s="113">
        <f t="shared" si="389"/>
        <v>0</v>
      </c>
      <c r="P329" s="117">
        <f t="shared" si="390"/>
        <v>0</v>
      </c>
      <c r="Q329" s="19"/>
      <c r="R329" s="27"/>
      <c r="S329" s="27"/>
      <c r="T329" s="27"/>
      <c r="U329" s="27"/>
      <c r="V329" s="27"/>
      <c r="W329" s="27"/>
      <c r="X329" s="27"/>
      <c r="Y329" s="27"/>
      <c r="Z329" s="25"/>
      <c r="AA329" s="25"/>
      <c r="AB329" s="27"/>
      <c r="AC329" s="115">
        <f t="shared" si="391"/>
        <v>0</v>
      </c>
      <c r="AD329" s="116">
        <f t="shared" si="392"/>
        <v>0</v>
      </c>
      <c r="AE329" s="19"/>
      <c r="AF329" s="57">
        <v>5</v>
      </c>
      <c r="AG329" s="27">
        <v>5</v>
      </c>
      <c r="AH329" s="27">
        <v>6</v>
      </c>
      <c r="AI329" s="27">
        <v>6</v>
      </c>
      <c r="AJ329" s="27">
        <v>3</v>
      </c>
      <c r="AK329" s="27">
        <v>2</v>
      </c>
      <c r="AL329" s="27">
        <v>4</v>
      </c>
      <c r="AM329" s="57">
        <v>5</v>
      </c>
      <c r="AN329" s="57">
        <v>2</v>
      </c>
      <c r="AO329" s="57" t="s">
        <v>208</v>
      </c>
      <c r="AP329" s="57"/>
      <c r="AQ329" s="115">
        <f t="shared" si="393"/>
        <v>38</v>
      </c>
      <c r="AR329" s="116">
        <f t="shared" si="394"/>
        <v>30400</v>
      </c>
      <c r="AS329" s="18" t="s">
        <v>208</v>
      </c>
      <c r="AT329" s="18" t="s">
        <v>208</v>
      </c>
      <c r="AU329" s="18" t="s">
        <v>208</v>
      </c>
      <c r="AV329" s="18" t="s">
        <v>208</v>
      </c>
      <c r="AW329" s="18" t="s">
        <v>208</v>
      </c>
      <c r="AX329" s="18" t="s">
        <v>208</v>
      </c>
      <c r="AY329" s="18" t="s">
        <v>208</v>
      </c>
      <c r="AZ329" s="18"/>
      <c r="BA329" s="18"/>
      <c r="BB329" s="18"/>
      <c r="BC329" s="18"/>
      <c r="BD329" s="18"/>
      <c r="BE329" s="203">
        <f t="shared" si="395"/>
        <v>0</v>
      </c>
      <c r="BF329" s="116">
        <f t="shared" si="396"/>
        <v>0</v>
      </c>
      <c r="BG329" s="156">
        <f t="shared" si="397"/>
        <v>30400</v>
      </c>
    </row>
    <row r="330" spans="1:59" x14ac:dyDescent="0.2">
      <c r="A330" s="111" t="s">
        <v>517</v>
      </c>
      <c r="B330" s="112" t="s">
        <v>518</v>
      </c>
      <c r="C330" s="22"/>
      <c r="D330" s="22"/>
      <c r="E330" s="22"/>
      <c r="F330" s="22"/>
      <c r="G330" s="22"/>
      <c r="H330" s="22"/>
      <c r="I330" s="22"/>
      <c r="J330" s="22"/>
      <c r="K330" s="22"/>
      <c r="L330" s="22"/>
      <c r="M330" s="22"/>
      <c r="N330" s="22"/>
      <c r="O330" s="113">
        <f t="shared" si="389"/>
        <v>0</v>
      </c>
      <c r="P330" s="117">
        <f t="shared" si="390"/>
        <v>0</v>
      </c>
      <c r="Q330" s="19"/>
      <c r="R330" s="27"/>
      <c r="S330" s="27"/>
      <c r="T330" s="27"/>
      <c r="U330" s="27"/>
      <c r="V330" s="27"/>
      <c r="W330" s="27"/>
      <c r="X330" s="25">
        <v>1</v>
      </c>
      <c r="Y330" s="25"/>
      <c r="Z330" s="25"/>
      <c r="AA330" s="57"/>
      <c r="AB330" s="57"/>
      <c r="AC330" s="115">
        <f t="shared" si="391"/>
        <v>1</v>
      </c>
      <c r="AD330" s="116">
        <f t="shared" si="392"/>
        <v>800</v>
      </c>
      <c r="AE330" s="162">
        <v>1</v>
      </c>
      <c r="AF330" s="25"/>
      <c r="AG330" s="25">
        <v>1</v>
      </c>
      <c r="AH330" s="25"/>
      <c r="AI330" s="25"/>
      <c r="AJ330" s="25"/>
      <c r="AK330" s="25"/>
      <c r="AL330" s="25">
        <v>3</v>
      </c>
      <c r="AM330" s="25">
        <v>4</v>
      </c>
      <c r="AN330" s="25">
        <v>2</v>
      </c>
      <c r="AO330" s="25">
        <v>4</v>
      </c>
      <c r="AP330" s="25">
        <v>3</v>
      </c>
      <c r="AQ330" s="115">
        <f t="shared" si="393"/>
        <v>18</v>
      </c>
      <c r="AR330" s="116">
        <f t="shared" si="394"/>
        <v>14400</v>
      </c>
      <c r="AS330" s="18">
        <v>3</v>
      </c>
      <c r="AT330" s="18">
        <v>2</v>
      </c>
      <c r="AU330" s="18">
        <v>2</v>
      </c>
      <c r="AV330" s="18">
        <v>3</v>
      </c>
      <c r="AW330" s="18">
        <v>5</v>
      </c>
      <c r="AX330" s="18"/>
      <c r="AY330" s="18">
        <v>3</v>
      </c>
      <c r="AZ330" s="18"/>
      <c r="BA330" s="18"/>
      <c r="BB330" s="18"/>
      <c r="BC330" s="18"/>
      <c r="BD330" s="18"/>
      <c r="BE330" s="203">
        <f t="shared" si="395"/>
        <v>18</v>
      </c>
      <c r="BF330" s="116">
        <f t="shared" si="396"/>
        <v>14400</v>
      </c>
      <c r="BG330" s="156">
        <f t="shared" si="397"/>
        <v>29600</v>
      </c>
    </row>
    <row r="331" spans="1:59" x14ac:dyDescent="0.2">
      <c r="A331" s="159" t="s">
        <v>561</v>
      </c>
      <c r="B331" s="148" t="s">
        <v>562</v>
      </c>
      <c r="C331" s="22"/>
      <c r="D331" s="22"/>
      <c r="E331" s="22"/>
      <c r="F331" s="22"/>
      <c r="G331" s="22"/>
      <c r="H331" s="22"/>
      <c r="I331" s="22"/>
      <c r="J331" s="22"/>
      <c r="K331" s="22"/>
      <c r="L331" s="22"/>
      <c r="M331" s="22"/>
      <c r="N331" s="22"/>
      <c r="O331" s="113">
        <f t="shared" si="389"/>
        <v>0</v>
      </c>
      <c r="P331" s="117">
        <f t="shared" si="390"/>
        <v>0</v>
      </c>
      <c r="Q331" s="19"/>
      <c r="R331" s="27"/>
      <c r="S331" s="27"/>
      <c r="T331" s="27"/>
      <c r="U331" s="27"/>
      <c r="V331" s="27"/>
      <c r="W331" s="27"/>
      <c r="X331" s="27"/>
      <c r="Y331" s="27"/>
      <c r="Z331" s="25"/>
      <c r="AA331" s="25"/>
      <c r="AB331" s="27"/>
      <c r="AC331" s="115">
        <f t="shared" si="391"/>
        <v>0</v>
      </c>
      <c r="AD331" s="116">
        <f t="shared" si="392"/>
        <v>0</v>
      </c>
      <c r="AE331" s="19"/>
      <c r="AF331" s="25">
        <v>1</v>
      </c>
      <c r="AG331" s="27">
        <v>3</v>
      </c>
      <c r="AH331" s="27">
        <v>1</v>
      </c>
      <c r="AI331" s="27">
        <v>3</v>
      </c>
      <c r="AJ331" s="27">
        <v>3</v>
      </c>
      <c r="AK331" s="27"/>
      <c r="AL331" s="27">
        <v>2</v>
      </c>
      <c r="AM331" s="27">
        <v>3</v>
      </c>
      <c r="AN331" s="25">
        <v>2</v>
      </c>
      <c r="AO331" s="25">
        <v>2</v>
      </c>
      <c r="AP331" s="27">
        <v>2</v>
      </c>
      <c r="AQ331" s="115">
        <f t="shared" si="393"/>
        <v>22</v>
      </c>
      <c r="AR331" s="116">
        <f t="shared" si="394"/>
        <v>17600</v>
      </c>
      <c r="AS331" s="18">
        <v>1</v>
      </c>
      <c r="AT331" s="18">
        <v>7</v>
      </c>
      <c r="AU331" s="18"/>
      <c r="AV331" s="18">
        <v>2</v>
      </c>
      <c r="AW331" s="18">
        <v>3</v>
      </c>
      <c r="AX331" s="18"/>
      <c r="AY331" s="18">
        <v>1</v>
      </c>
      <c r="AZ331" s="18"/>
      <c r="BA331" s="18"/>
      <c r="BB331" s="18"/>
      <c r="BC331" s="18"/>
      <c r="BD331" s="18"/>
      <c r="BE331" s="203">
        <f t="shared" si="395"/>
        <v>14</v>
      </c>
      <c r="BF331" s="116">
        <f t="shared" si="396"/>
        <v>11200</v>
      </c>
      <c r="BG331" s="156">
        <f t="shared" si="397"/>
        <v>28800</v>
      </c>
    </row>
    <row r="332" spans="1:59" x14ac:dyDescent="0.2">
      <c r="A332" s="111" t="s">
        <v>295</v>
      </c>
      <c r="B332" s="112" t="s">
        <v>296</v>
      </c>
      <c r="C332" s="22">
        <v>2</v>
      </c>
      <c r="D332" s="22">
        <v>4</v>
      </c>
      <c r="E332" s="22">
        <v>4</v>
      </c>
      <c r="F332" s="22">
        <v>2</v>
      </c>
      <c r="G332" s="22">
        <v>2</v>
      </c>
      <c r="H332" s="22">
        <v>2</v>
      </c>
      <c r="I332" s="22">
        <v>2</v>
      </c>
      <c r="J332" s="22">
        <v>1</v>
      </c>
      <c r="K332" s="22"/>
      <c r="L332" s="22">
        <v>3</v>
      </c>
      <c r="M332" s="22">
        <v>2</v>
      </c>
      <c r="N332" s="22">
        <v>1</v>
      </c>
      <c r="O332" s="113">
        <f t="shared" si="389"/>
        <v>25</v>
      </c>
      <c r="P332" s="117">
        <f t="shared" si="390"/>
        <v>20000</v>
      </c>
      <c r="Q332" s="19"/>
      <c r="R332" s="27">
        <v>3</v>
      </c>
      <c r="S332" s="27">
        <v>3</v>
      </c>
      <c r="T332" s="57" t="s">
        <v>370</v>
      </c>
      <c r="U332" s="57"/>
      <c r="V332" s="57"/>
      <c r="W332" s="57"/>
      <c r="X332" s="57"/>
      <c r="Y332" s="57"/>
      <c r="Z332" s="57"/>
      <c r="AA332" s="25">
        <v>1</v>
      </c>
      <c r="AB332" s="57"/>
      <c r="AC332" s="115">
        <f t="shared" si="391"/>
        <v>7</v>
      </c>
      <c r="AD332" s="116">
        <f t="shared" si="392"/>
        <v>5600</v>
      </c>
      <c r="AE332" s="19"/>
      <c r="AF332" s="27"/>
      <c r="AG332" s="27">
        <v>1</v>
      </c>
      <c r="AI332" s="57" t="s">
        <v>146</v>
      </c>
      <c r="AJ332" s="57"/>
      <c r="AK332" s="57"/>
      <c r="AL332" s="57"/>
      <c r="AM332" s="57"/>
      <c r="AN332" s="57"/>
      <c r="AO332" s="25"/>
      <c r="AP332" s="57"/>
      <c r="AQ332" s="115">
        <f t="shared" si="393"/>
        <v>1</v>
      </c>
      <c r="AR332" s="116">
        <f t="shared" si="394"/>
        <v>800</v>
      </c>
      <c r="AS332" s="18"/>
      <c r="AT332" s="18"/>
      <c r="AU332" s="18"/>
      <c r="AV332" s="18"/>
      <c r="AW332" s="18"/>
      <c r="AX332" s="18"/>
      <c r="AY332" s="18"/>
      <c r="AZ332" s="18"/>
      <c r="BA332" s="18"/>
      <c r="BB332" s="18"/>
      <c r="BC332" s="18"/>
      <c r="BD332" s="18"/>
      <c r="BE332" s="203">
        <f t="shared" si="395"/>
        <v>0</v>
      </c>
      <c r="BF332" s="116">
        <f t="shared" si="396"/>
        <v>0</v>
      </c>
      <c r="BG332" s="156">
        <f t="shared" si="397"/>
        <v>26400</v>
      </c>
    </row>
    <row r="333" spans="1:59" x14ac:dyDescent="0.2">
      <c r="A333" s="75" t="s">
        <v>201</v>
      </c>
      <c r="B333" s="163" t="s">
        <v>202</v>
      </c>
      <c r="C333" s="22"/>
      <c r="D333" s="22">
        <v>2</v>
      </c>
      <c r="E333" s="22">
        <v>4</v>
      </c>
      <c r="F333" s="22">
        <v>1</v>
      </c>
      <c r="G333" s="22">
        <v>5</v>
      </c>
      <c r="H333" s="22"/>
      <c r="I333" s="22"/>
      <c r="J333" s="22">
        <v>6</v>
      </c>
      <c r="K333" s="22">
        <v>3</v>
      </c>
      <c r="L333" s="22">
        <v>3</v>
      </c>
      <c r="M333" s="22"/>
      <c r="N333" s="22"/>
      <c r="O333" s="113">
        <f t="shared" si="389"/>
        <v>24</v>
      </c>
      <c r="P333" s="117">
        <f t="shared" si="390"/>
        <v>19200</v>
      </c>
      <c r="Q333" s="19">
        <v>3</v>
      </c>
      <c r="R333" s="27">
        <v>1</v>
      </c>
      <c r="S333" s="57"/>
      <c r="T333" s="57"/>
      <c r="U333" s="57"/>
      <c r="V333" s="25">
        <v>1</v>
      </c>
      <c r="W333" s="25"/>
      <c r="X333" s="25"/>
      <c r="Y333" s="25"/>
      <c r="Z333" s="25"/>
      <c r="AA333" s="25"/>
      <c r="AB333" s="27"/>
      <c r="AC333" s="115">
        <f t="shared" si="391"/>
        <v>5</v>
      </c>
      <c r="AD333" s="116">
        <f t="shared" si="392"/>
        <v>4000</v>
      </c>
      <c r="AE333" s="19"/>
      <c r="AF333" s="27"/>
      <c r="AG333" s="57"/>
      <c r="AI333" s="57" t="s">
        <v>146</v>
      </c>
      <c r="AJ333" s="25"/>
      <c r="AK333" s="25"/>
      <c r="AL333" s="25"/>
      <c r="AM333" s="25"/>
      <c r="AN333" s="25"/>
      <c r="AO333" s="25"/>
      <c r="AP333" s="27"/>
      <c r="AQ333" s="115">
        <f t="shared" si="393"/>
        <v>0</v>
      </c>
      <c r="AR333" s="116">
        <f t="shared" si="394"/>
        <v>0</v>
      </c>
      <c r="AS333" s="18"/>
      <c r="AT333" s="18"/>
      <c r="AU333" s="18"/>
      <c r="AV333" s="18"/>
      <c r="AW333" s="18"/>
      <c r="AX333" s="18"/>
      <c r="AY333" s="18"/>
      <c r="AZ333" s="18"/>
      <c r="BA333" s="18"/>
      <c r="BB333" s="18"/>
      <c r="BC333" s="18"/>
      <c r="BD333" s="18"/>
      <c r="BE333" s="203">
        <f t="shared" si="395"/>
        <v>0</v>
      </c>
      <c r="BF333" s="116">
        <f t="shared" si="396"/>
        <v>0</v>
      </c>
      <c r="BG333" s="156">
        <f t="shared" si="397"/>
        <v>23200</v>
      </c>
    </row>
    <row r="334" spans="1:59" x14ac:dyDescent="0.2">
      <c r="A334" s="111" t="s">
        <v>274</v>
      </c>
      <c r="B334" s="112" t="s">
        <v>275</v>
      </c>
      <c r="C334" s="22"/>
      <c r="D334" s="22"/>
      <c r="E334" s="22"/>
      <c r="F334" s="22"/>
      <c r="G334" s="22"/>
      <c r="H334" s="22"/>
      <c r="I334" s="22"/>
      <c r="J334" s="22"/>
      <c r="K334" s="22"/>
      <c r="L334" s="22"/>
      <c r="M334" s="22"/>
      <c r="N334" s="22">
        <v>3</v>
      </c>
      <c r="O334" s="113">
        <f t="shared" si="389"/>
        <v>3</v>
      </c>
      <c r="P334" s="117">
        <f t="shared" si="390"/>
        <v>2400</v>
      </c>
      <c r="Q334" s="19">
        <v>5</v>
      </c>
      <c r="R334" s="27">
        <v>1</v>
      </c>
      <c r="S334" s="27">
        <v>1</v>
      </c>
      <c r="T334" s="27">
        <v>5</v>
      </c>
      <c r="U334" s="27">
        <v>3</v>
      </c>
      <c r="V334" s="27">
        <v>1</v>
      </c>
      <c r="W334" s="27"/>
      <c r="X334" s="27">
        <v>1</v>
      </c>
      <c r="Y334" s="27"/>
      <c r="Z334" s="27">
        <v>1</v>
      </c>
      <c r="AA334" s="27" t="s">
        <v>311</v>
      </c>
      <c r="AB334" s="27"/>
      <c r="AC334" s="115">
        <f t="shared" si="391"/>
        <v>18</v>
      </c>
      <c r="AD334" s="116">
        <f t="shared" si="392"/>
        <v>14400</v>
      </c>
      <c r="AE334" s="19">
        <v>2</v>
      </c>
      <c r="AF334" s="27"/>
      <c r="AG334" s="27"/>
      <c r="AH334" s="57">
        <v>2</v>
      </c>
      <c r="AI334" s="27"/>
      <c r="AJ334" s="27"/>
      <c r="AK334" s="27">
        <v>1</v>
      </c>
      <c r="AL334" s="27">
        <v>1</v>
      </c>
      <c r="AM334" s="27">
        <v>1</v>
      </c>
      <c r="AN334" s="27"/>
      <c r="AO334" s="27"/>
      <c r="AP334" s="27"/>
      <c r="AQ334" s="115">
        <f t="shared" si="393"/>
        <v>7</v>
      </c>
      <c r="AR334" s="116">
        <f t="shared" si="394"/>
        <v>5600</v>
      </c>
      <c r="AS334" s="18">
        <v>1</v>
      </c>
      <c r="AT334" s="18"/>
      <c r="AU334" s="18"/>
      <c r="AV334" s="18"/>
      <c r="AW334" s="18"/>
      <c r="AX334" s="18"/>
      <c r="AY334" s="18"/>
      <c r="AZ334" s="18"/>
      <c r="BA334" s="18"/>
      <c r="BB334" s="18"/>
      <c r="BC334" s="18"/>
      <c r="BD334" s="18"/>
      <c r="BE334" s="203">
        <f t="shared" si="395"/>
        <v>1</v>
      </c>
      <c r="BF334" s="116">
        <f t="shared" si="396"/>
        <v>800</v>
      </c>
      <c r="BG334" s="156">
        <f t="shared" si="397"/>
        <v>23200</v>
      </c>
    </row>
    <row r="335" spans="1:59" x14ac:dyDescent="0.2">
      <c r="A335" s="122" t="s">
        <v>451</v>
      </c>
      <c r="B335" s="123" t="s">
        <v>452</v>
      </c>
      <c r="C335" s="22">
        <v>1</v>
      </c>
      <c r="D335" s="22">
        <v>1</v>
      </c>
      <c r="E335" s="22"/>
      <c r="F335" s="22">
        <v>1</v>
      </c>
      <c r="G335" s="22">
        <v>1</v>
      </c>
      <c r="H335" s="22">
        <v>2</v>
      </c>
      <c r="I335" s="22">
        <v>1</v>
      </c>
      <c r="J335" s="22"/>
      <c r="K335" s="22">
        <v>1</v>
      </c>
      <c r="L335" s="22">
        <v>2</v>
      </c>
      <c r="M335" s="22"/>
      <c r="N335" s="22">
        <v>1</v>
      </c>
      <c r="O335" s="113">
        <f t="shared" si="389"/>
        <v>11</v>
      </c>
      <c r="P335" s="117">
        <f t="shared" si="390"/>
        <v>8800</v>
      </c>
      <c r="Q335" s="19">
        <v>1</v>
      </c>
      <c r="R335" s="27">
        <v>2</v>
      </c>
      <c r="S335" s="27"/>
      <c r="T335" s="27">
        <v>1</v>
      </c>
      <c r="U335" s="27">
        <v>2</v>
      </c>
      <c r="V335" s="27">
        <v>1</v>
      </c>
      <c r="W335" s="27"/>
      <c r="X335" s="27">
        <v>2</v>
      </c>
      <c r="Y335" s="27">
        <v>1</v>
      </c>
      <c r="Z335" s="27"/>
      <c r="AA335" s="27"/>
      <c r="AB335" s="27"/>
      <c r="AC335" s="115">
        <f t="shared" si="391"/>
        <v>10</v>
      </c>
      <c r="AD335" s="116">
        <f t="shared" si="392"/>
        <v>8000</v>
      </c>
      <c r="AE335" s="19"/>
      <c r="AF335" s="27"/>
      <c r="AG335" s="27"/>
      <c r="AH335" s="27">
        <v>1</v>
      </c>
      <c r="AI335" s="27"/>
      <c r="AJ335" s="27">
        <v>4</v>
      </c>
      <c r="AK335" s="27">
        <v>1</v>
      </c>
      <c r="AL335" s="27"/>
      <c r="AM335" s="27"/>
      <c r="AN335" s="27"/>
      <c r="AO335" s="27"/>
      <c r="AP335" s="27"/>
      <c r="AQ335" s="115">
        <f t="shared" si="393"/>
        <v>6</v>
      </c>
      <c r="AR335" s="116">
        <f t="shared" si="394"/>
        <v>4800</v>
      </c>
      <c r="AS335" s="18">
        <v>1</v>
      </c>
      <c r="AT335" s="18"/>
      <c r="AU335" s="18"/>
      <c r="AV335" s="18"/>
      <c r="AW335" s="18"/>
      <c r="AX335" s="18"/>
      <c r="AY335" s="18">
        <v>1</v>
      </c>
      <c r="AZ335" s="18"/>
      <c r="BA335" s="18"/>
      <c r="BB335" s="18"/>
      <c r="BC335" s="18"/>
      <c r="BD335" s="18"/>
      <c r="BE335" s="203">
        <f t="shared" si="395"/>
        <v>2</v>
      </c>
      <c r="BF335" s="116">
        <f t="shared" si="396"/>
        <v>1600</v>
      </c>
      <c r="BG335" s="156">
        <f t="shared" si="397"/>
        <v>23200</v>
      </c>
    </row>
    <row r="336" spans="1:59" x14ac:dyDescent="0.2">
      <c r="A336" s="125" t="s">
        <v>519</v>
      </c>
      <c r="B336" s="4" t="s">
        <v>520</v>
      </c>
      <c r="C336" s="22"/>
      <c r="D336" s="22"/>
      <c r="E336" s="22"/>
      <c r="F336" s="22"/>
      <c r="G336" s="22"/>
      <c r="H336" s="22"/>
      <c r="I336" s="22"/>
      <c r="J336" s="22"/>
      <c r="K336" s="22"/>
      <c r="L336" s="22"/>
      <c r="M336" s="22"/>
      <c r="N336" s="22"/>
      <c r="O336" s="113">
        <f t="shared" ref="O336:O367" si="398">SUM(C336:N336)</f>
        <v>0</v>
      </c>
      <c r="P336" s="117">
        <f t="shared" ref="P336:P367" si="399">SUM(O336)*800</f>
        <v>0</v>
      </c>
      <c r="Q336" s="168"/>
      <c r="R336" s="27"/>
      <c r="S336" s="27">
        <v>1</v>
      </c>
      <c r="T336" s="27"/>
      <c r="U336" s="27"/>
      <c r="V336" s="27">
        <v>1</v>
      </c>
      <c r="W336" s="27"/>
      <c r="X336" s="25"/>
      <c r="Y336" s="25"/>
      <c r="Z336" s="25">
        <v>1</v>
      </c>
      <c r="AA336" s="25">
        <v>1</v>
      </c>
      <c r="AB336" s="57"/>
      <c r="AC336" s="115">
        <f t="shared" ref="AC336:AC367" si="400">SUM(Q336:AB336)</f>
        <v>4</v>
      </c>
      <c r="AD336" s="116">
        <f t="shared" ref="AD336:AD367" si="401">SUM(AC336)*800</f>
        <v>3200</v>
      </c>
      <c r="AE336" s="162">
        <v>1</v>
      </c>
      <c r="AF336" s="25"/>
      <c r="AG336" s="25">
        <v>1</v>
      </c>
      <c r="AH336" s="25">
        <v>1</v>
      </c>
      <c r="AI336" s="25">
        <v>1</v>
      </c>
      <c r="AJ336" s="25"/>
      <c r="AK336" s="25">
        <v>2</v>
      </c>
      <c r="AL336" s="25"/>
      <c r="AM336" s="25">
        <v>3</v>
      </c>
      <c r="AN336" s="25">
        <v>1</v>
      </c>
      <c r="AO336" s="57">
        <v>5</v>
      </c>
      <c r="AP336" s="57">
        <v>1</v>
      </c>
      <c r="AQ336" s="115">
        <f t="shared" ref="AQ336:AQ367" si="402">SUM(AE336:AP336)</f>
        <v>16</v>
      </c>
      <c r="AR336" s="116">
        <f t="shared" ref="AR336:AR367" si="403">SUM(AQ336)*800</f>
        <v>12800</v>
      </c>
      <c r="AS336" s="18">
        <v>2</v>
      </c>
      <c r="AT336" s="18"/>
      <c r="AU336" s="18"/>
      <c r="AV336" s="18">
        <v>2</v>
      </c>
      <c r="AW336" s="16">
        <v>1</v>
      </c>
      <c r="AX336" s="18"/>
      <c r="AY336" s="16">
        <v>3</v>
      </c>
      <c r="AZ336" s="18"/>
      <c r="BA336" s="18"/>
      <c r="BB336" s="18"/>
      <c r="BC336" s="18"/>
      <c r="BD336" s="18"/>
      <c r="BE336" s="203">
        <f t="shared" ref="BE336:BE367" si="404">SUM(AS336:BD336)</f>
        <v>8</v>
      </c>
      <c r="BF336" s="116">
        <f t="shared" ref="BF336:BF367" si="405">SUM(BE336)*800</f>
        <v>6400</v>
      </c>
      <c r="BG336" s="156">
        <f t="shared" ref="BG336:BG367" si="406">SUM(P336,AD336,AR336,BF336)</f>
        <v>22400</v>
      </c>
    </row>
    <row r="337" spans="1:59" x14ac:dyDescent="0.2">
      <c r="A337" s="84" t="s">
        <v>429</v>
      </c>
      <c r="B337" s="83" t="s">
        <v>430</v>
      </c>
      <c r="C337" s="22"/>
      <c r="D337" s="22"/>
      <c r="E337" s="22"/>
      <c r="F337" s="22"/>
      <c r="G337" s="22"/>
      <c r="H337" s="22"/>
      <c r="I337" s="22"/>
      <c r="J337" s="22"/>
      <c r="K337" s="22"/>
      <c r="L337" s="22"/>
      <c r="M337" s="22"/>
      <c r="N337" s="22"/>
      <c r="O337" s="113">
        <f t="shared" si="398"/>
        <v>0</v>
      </c>
      <c r="P337" s="117">
        <f t="shared" si="399"/>
        <v>0</v>
      </c>
      <c r="Q337" s="19"/>
      <c r="R337" s="27"/>
      <c r="S337" s="27"/>
      <c r="T337" s="27"/>
      <c r="U337" s="27"/>
      <c r="V337" s="27"/>
      <c r="W337" s="27"/>
      <c r="X337" s="27"/>
      <c r="Y337" s="27"/>
      <c r="Z337" s="27"/>
      <c r="AA337" s="27"/>
      <c r="AB337" s="27"/>
      <c r="AC337" s="115">
        <f t="shared" si="400"/>
        <v>0</v>
      </c>
      <c r="AD337" s="116">
        <f t="shared" si="401"/>
        <v>0</v>
      </c>
      <c r="AE337" s="19">
        <v>2</v>
      </c>
      <c r="AF337" s="27">
        <v>4</v>
      </c>
      <c r="AG337" s="27"/>
      <c r="AH337" s="25">
        <v>5</v>
      </c>
      <c r="AI337" s="27">
        <v>4</v>
      </c>
      <c r="AJ337" s="27"/>
      <c r="AK337" s="27">
        <v>2</v>
      </c>
      <c r="AL337" s="27">
        <v>1</v>
      </c>
      <c r="AM337" s="27">
        <v>1</v>
      </c>
      <c r="AN337" s="27"/>
      <c r="AO337" s="27"/>
      <c r="AP337" s="27">
        <v>3</v>
      </c>
      <c r="AQ337" s="115">
        <f t="shared" si="402"/>
        <v>22</v>
      </c>
      <c r="AR337" s="116">
        <f t="shared" si="403"/>
        <v>17600</v>
      </c>
      <c r="AS337" s="18">
        <v>2</v>
      </c>
      <c r="AT337" s="18"/>
      <c r="AU337" s="18">
        <v>1</v>
      </c>
      <c r="AV337" s="18"/>
      <c r="AW337" s="18">
        <v>1</v>
      </c>
      <c r="AX337" s="18">
        <v>1</v>
      </c>
      <c r="AY337" s="18"/>
      <c r="AZ337" s="18"/>
      <c r="BA337" s="18"/>
      <c r="BB337" s="18"/>
      <c r="BC337" s="18"/>
      <c r="BD337" s="18"/>
      <c r="BE337" s="203">
        <f t="shared" si="404"/>
        <v>5</v>
      </c>
      <c r="BF337" s="116">
        <f t="shared" si="405"/>
        <v>4000</v>
      </c>
      <c r="BG337" s="156">
        <f t="shared" si="406"/>
        <v>21600</v>
      </c>
    </row>
    <row r="338" spans="1:59" x14ac:dyDescent="0.2">
      <c r="A338" s="159" t="s">
        <v>554</v>
      </c>
      <c r="B338" s="148" t="s">
        <v>466</v>
      </c>
      <c r="C338" s="22"/>
      <c r="D338" s="22"/>
      <c r="E338" s="22"/>
      <c r="F338" s="22"/>
      <c r="G338" s="22"/>
      <c r="H338" s="22"/>
      <c r="I338" s="22"/>
      <c r="J338" s="22"/>
      <c r="K338" s="22"/>
      <c r="L338" s="22"/>
      <c r="M338" s="22"/>
      <c r="N338" s="22"/>
      <c r="O338" s="113">
        <f t="shared" si="398"/>
        <v>0</v>
      </c>
      <c r="P338" s="117">
        <f t="shared" si="399"/>
        <v>0</v>
      </c>
      <c r="Q338" s="19"/>
      <c r="R338" s="27"/>
      <c r="S338" s="27"/>
      <c r="T338" s="27"/>
      <c r="U338" s="27"/>
      <c r="V338" s="27"/>
      <c r="W338" s="27"/>
      <c r="X338" s="27"/>
      <c r="Y338" s="27"/>
      <c r="Z338" s="25"/>
      <c r="AA338" s="25"/>
      <c r="AB338" s="27"/>
      <c r="AC338" s="115">
        <f t="shared" si="400"/>
        <v>0</v>
      </c>
      <c r="AD338" s="116">
        <f t="shared" si="401"/>
        <v>0</v>
      </c>
      <c r="AE338" s="19"/>
      <c r="AF338" s="57"/>
      <c r="AG338" s="27"/>
      <c r="AH338" s="27"/>
      <c r="AI338" s="27"/>
      <c r="AJ338" s="27"/>
      <c r="AK338" s="27"/>
      <c r="AL338" s="27"/>
      <c r="AM338" s="27"/>
      <c r="AN338" s="25"/>
      <c r="AO338" s="25"/>
      <c r="AP338" s="27">
        <v>3</v>
      </c>
      <c r="AQ338" s="115">
        <f t="shared" si="402"/>
        <v>3</v>
      </c>
      <c r="AR338" s="116">
        <f t="shared" si="403"/>
        <v>2400</v>
      </c>
      <c r="AS338" s="18"/>
      <c r="AT338" s="16">
        <v>6</v>
      </c>
      <c r="AU338" s="16">
        <v>3</v>
      </c>
      <c r="AV338" s="16">
        <v>2</v>
      </c>
      <c r="AW338" s="16">
        <v>7</v>
      </c>
      <c r="AX338" s="16">
        <v>4</v>
      </c>
      <c r="AY338" s="16">
        <v>2</v>
      </c>
      <c r="AZ338" s="18"/>
      <c r="BA338" s="18"/>
      <c r="BB338" s="18"/>
      <c r="BC338" s="18"/>
      <c r="BD338" s="18"/>
      <c r="BE338" s="203">
        <f t="shared" si="404"/>
        <v>24</v>
      </c>
      <c r="BF338" s="116">
        <f t="shared" si="405"/>
        <v>19200</v>
      </c>
      <c r="BG338" s="156">
        <f t="shared" si="406"/>
        <v>21600</v>
      </c>
    </row>
    <row r="339" spans="1:59" x14ac:dyDescent="0.2">
      <c r="A339" s="124" t="s">
        <v>377</v>
      </c>
      <c r="B339" s="76" t="s">
        <v>378</v>
      </c>
      <c r="C339" s="22"/>
      <c r="D339" s="22"/>
      <c r="E339" s="22"/>
      <c r="F339" s="22"/>
      <c r="G339" s="22"/>
      <c r="H339" s="22"/>
      <c r="I339" s="22"/>
      <c r="J339" s="22"/>
      <c r="K339" s="22"/>
      <c r="L339" s="22"/>
      <c r="M339" s="22"/>
      <c r="N339" s="22"/>
      <c r="O339" s="113">
        <f t="shared" si="398"/>
        <v>0</v>
      </c>
      <c r="P339" s="117">
        <f t="shared" si="399"/>
        <v>0</v>
      </c>
      <c r="Q339" s="19"/>
      <c r="R339" s="27"/>
      <c r="S339" s="27"/>
      <c r="T339" s="27"/>
      <c r="U339" s="27"/>
      <c r="V339" s="27"/>
      <c r="W339" s="27"/>
      <c r="X339" s="27"/>
      <c r="Y339" s="27"/>
      <c r="Z339" s="27"/>
      <c r="AA339" s="27"/>
      <c r="AB339" s="27">
        <v>2</v>
      </c>
      <c r="AC339" s="115">
        <f t="shared" si="400"/>
        <v>2</v>
      </c>
      <c r="AD339" s="116">
        <f t="shared" si="401"/>
        <v>1600</v>
      </c>
      <c r="AE339" s="19">
        <v>4</v>
      </c>
      <c r="AF339" s="27"/>
      <c r="AG339" s="27">
        <v>3</v>
      </c>
      <c r="AH339" s="27">
        <v>2</v>
      </c>
      <c r="AI339" s="27">
        <v>4</v>
      </c>
      <c r="AJ339" s="27">
        <v>3</v>
      </c>
      <c r="AK339" s="27">
        <v>3</v>
      </c>
      <c r="AL339" s="27">
        <v>2</v>
      </c>
      <c r="AM339" s="27">
        <v>1</v>
      </c>
      <c r="AN339" s="27"/>
      <c r="AO339" s="27"/>
      <c r="AP339" s="27"/>
      <c r="AQ339" s="115">
        <f t="shared" si="402"/>
        <v>22</v>
      </c>
      <c r="AR339" s="116">
        <f t="shared" si="403"/>
        <v>17600</v>
      </c>
      <c r="AS339" s="18"/>
      <c r="AT339" s="18"/>
      <c r="AU339" s="18"/>
      <c r="AV339" s="18"/>
      <c r="AW339" s="18"/>
      <c r="AX339" s="18"/>
      <c r="AY339" s="18"/>
      <c r="AZ339" s="18"/>
      <c r="BA339" s="18"/>
      <c r="BB339" s="18"/>
      <c r="BC339" s="18"/>
      <c r="BD339" s="18"/>
      <c r="BE339" s="203">
        <f t="shared" si="404"/>
        <v>0</v>
      </c>
      <c r="BF339" s="116">
        <f t="shared" si="405"/>
        <v>0</v>
      </c>
      <c r="BG339" s="156">
        <f t="shared" si="406"/>
        <v>19200</v>
      </c>
    </row>
    <row r="340" spans="1:59" x14ac:dyDescent="0.2">
      <c r="A340" s="159" t="s">
        <v>568</v>
      </c>
      <c r="B340" s="148" t="s">
        <v>569</v>
      </c>
      <c r="C340" s="22"/>
      <c r="D340" s="22"/>
      <c r="E340" s="22"/>
      <c r="F340" s="22"/>
      <c r="G340" s="22"/>
      <c r="H340" s="22"/>
      <c r="I340" s="22"/>
      <c r="J340" s="22"/>
      <c r="K340" s="22"/>
      <c r="L340" s="22"/>
      <c r="M340" s="22"/>
      <c r="N340" s="22"/>
      <c r="O340" s="113">
        <f t="shared" si="398"/>
        <v>0</v>
      </c>
      <c r="P340" s="117">
        <f t="shared" si="399"/>
        <v>0</v>
      </c>
      <c r="Q340" s="19"/>
      <c r="R340" s="27"/>
      <c r="S340" s="27"/>
      <c r="T340" s="27"/>
      <c r="U340" s="27"/>
      <c r="V340" s="27"/>
      <c r="W340" s="27"/>
      <c r="X340" s="27"/>
      <c r="Y340" s="27"/>
      <c r="Z340" s="25"/>
      <c r="AA340" s="25"/>
      <c r="AB340" s="27"/>
      <c r="AC340" s="115">
        <f t="shared" si="400"/>
        <v>0</v>
      </c>
      <c r="AD340" s="116">
        <f t="shared" si="401"/>
        <v>0</v>
      </c>
      <c r="AE340" s="19">
        <v>1</v>
      </c>
      <c r="AF340" s="25"/>
      <c r="AG340" s="27"/>
      <c r="AH340" s="27">
        <v>1</v>
      </c>
      <c r="AI340" s="27"/>
      <c r="AJ340" s="27"/>
      <c r="AK340" s="27"/>
      <c r="AL340" s="27"/>
      <c r="AM340" s="27"/>
      <c r="AN340" s="25">
        <v>6</v>
      </c>
      <c r="AO340" s="25"/>
      <c r="AP340" s="27">
        <v>1</v>
      </c>
      <c r="AQ340" s="115">
        <f t="shared" si="402"/>
        <v>9</v>
      </c>
      <c r="AR340" s="116">
        <f t="shared" si="403"/>
        <v>7200</v>
      </c>
      <c r="AS340" s="18">
        <v>5</v>
      </c>
      <c r="AT340" s="18">
        <v>2</v>
      </c>
      <c r="AU340" s="18">
        <v>3</v>
      </c>
      <c r="AV340" s="18">
        <v>3</v>
      </c>
      <c r="AW340" s="18">
        <v>1</v>
      </c>
      <c r="AX340" s="18"/>
      <c r="AY340" s="18">
        <v>1</v>
      </c>
      <c r="AZ340" s="18"/>
      <c r="BA340" s="18"/>
      <c r="BB340" s="18"/>
      <c r="BC340" s="18"/>
      <c r="BD340" s="18"/>
      <c r="BE340" s="203">
        <f t="shared" si="404"/>
        <v>15</v>
      </c>
      <c r="BF340" s="116">
        <f t="shared" si="405"/>
        <v>12000</v>
      </c>
      <c r="BG340" s="156">
        <f t="shared" si="406"/>
        <v>19200</v>
      </c>
    </row>
    <row r="341" spans="1:59" x14ac:dyDescent="0.2">
      <c r="A341" s="84" t="s">
        <v>427</v>
      </c>
      <c r="B341" s="83" t="s">
        <v>428</v>
      </c>
      <c r="C341" s="22"/>
      <c r="D341" s="22"/>
      <c r="E341" s="22"/>
      <c r="F341" s="22"/>
      <c r="G341" s="22"/>
      <c r="H341" s="22"/>
      <c r="I341" s="22"/>
      <c r="J341" s="22"/>
      <c r="K341" s="22"/>
      <c r="L341" s="22"/>
      <c r="M341" s="22"/>
      <c r="N341" s="22"/>
      <c r="O341" s="113">
        <f t="shared" si="398"/>
        <v>0</v>
      </c>
      <c r="P341" s="117">
        <f t="shared" si="399"/>
        <v>0</v>
      </c>
      <c r="Q341" s="19"/>
      <c r="R341" s="27"/>
      <c r="S341" s="27">
        <v>1</v>
      </c>
      <c r="T341" s="27">
        <v>1</v>
      </c>
      <c r="U341" s="27"/>
      <c r="V341" s="27">
        <v>1</v>
      </c>
      <c r="W341" s="27"/>
      <c r="X341" s="27">
        <v>1</v>
      </c>
      <c r="Y341" s="27">
        <v>1</v>
      </c>
      <c r="Z341" s="27"/>
      <c r="AA341" s="27"/>
      <c r="AB341" s="27">
        <v>1</v>
      </c>
      <c r="AC341" s="115">
        <f t="shared" si="400"/>
        <v>6</v>
      </c>
      <c r="AD341" s="116">
        <f t="shared" si="401"/>
        <v>4800</v>
      </c>
      <c r="AE341" s="19"/>
      <c r="AF341" s="27">
        <v>1</v>
      </c>
      <c r="AG341" s="25">
        <v>3</v>
      </c>
      <c r="AH341" s="27">
        <v>2</v>
      </c>
      <c r="AI341" s="27">
        <v>4</v>
      </c>
      <c r="AJ341" s="27"/>
      <c r="AK341" s="27">
        <v>1</v>
      </c>
      <c r="AL341" s="27">
        <v>1</v>
      </c>
      <c r="AM341" s="27"/>
      <c r="AN341" s="27"/>
      <c r="AO341" s="27">
        <v>3</v>
      </c>
      <c r="AP341" s="27">
        <v>1</v>
      </c>
      <c r="AQ341" s="115">
        <f t="shared" si="402"/>
        <v>16</v>
      </c>
      <c r="AR341" s="116">
        <f t="shared" si="403"/>
        <v>12800</v>
      </c>
      <c r="AS341" s="18"/>
      <c r="AT341" s="18"/>
      <c r="AU341" s="18"/>
      <c r="AV341" s="18"/>
      <c r="AW341" s="18"/>
      <c r="AX341" s="18"/>
      <c r="AY341" s="18"/>
      <c r="AZ341" s="18"/>
      <c r="BA341" s="18"/>
      <c r="BB341" s="18"/>
      <c r="BC341" s="18"/>
      <c r="BD341" s="18"/>
      <c r="BE341" s="203">
        <f t="shared" si="404"/>
        <v>0</v>
      </c>
      <c r="BF341" s="116">
        <f t="shared" si="405"/>
        <v>0</v>
      </c>
      <c r="BG341" s="156">
        <f t="shared" si="406"/>
        <v>17600</v>
      </c>
    </row>
    <row r="342" spans="1:59" x14ac:dyDescent="0.2">
      <c r="A342" s="111" t="s">
        <v>312</v>
      </c>
      <c r="B342" s="112" t="s">
        <v>54</v>
      </c>
      <c r="C342" s="22"/>
      <c r="D342" s="22"/>
      <c r="E342" s="22"/>
      <c r="F342" s="22"/>
      <c r="G342" s="22"/>
      <c r="H342" s="22"/>
      <c r="I342" s="22">
        <v>1</v>
      </c>
      <c r="J342" s="22">
        <v>1</v>
      </c>
      <c r="K342" s="22">
        <v>1</v>
      </c>
      <c r="L342" s="22"/>
      <c r="M342" s="22"/>
      <c r="N342" s="22">
        <v>1</v>
      </c>
      <c r="O342" s="113">
        <f t="shared" si="398"/>
        <v>4</v>
      </c>
      <c r="P342" s="117">
        <f t="shared" si="399"/>
        <v>3200</v>
      </c>
      <c r="Q342" s="19">
        <v>1</v>
      </c>
      <c r="R342" s="27">
        <v>2</v>
      </c>
      <c r="S342" s="27">
        <v>1</v>
      </c>
      <c r="T342" s="27">
        <v>2</v>
      </c>
      <c r="U342" s="27">
        <v>4</v>
      </c>
      <c r="V342" s="27"/>
      <c r="W342" s="27">
        <v>2</v>
      </c>
      <c r="X342" s="27">
        <v>1</v>
      </c>
      <c r="Y342" s="27">
        <v>1</v>
      </c>
      <c r="Z342" s="27">
        <v>3</v>
      </c>
      <c r="AA342" s="27"/>
      <c r="AB342" s="27"/>
      <c r="AC342" s="115">
        <f t="shared" si="400"/>
        <v>17</v>
      </c>
      <c r="AD342" s="116">
        <f t="shared" si="401"/>
        <v>13600</v>
      </c>
      <c r="AE342" s="19"/>
      <c r="AF342" s="27"/>
      <c r="AG342" s="27"/>
      <c r="AI342" s="27" t="s">
        <v>146</v>
      </c>
      <c r="AJ342" s="27"/>
      <c r="AK342" s="27"/>
      <c r="AL342" s="27"/>
      <c r="AM342" s="27"/>
      <c r="AN342" s="27"/>
      <c r="AO342" s="27"/>
      <c r="AP342" s="27"/>
      <c r="AQ342" s="115">
        <f t="shared" si="402"/>
        <v>0</v>
      </c>
      <c r="AR342" s="116">
        <f t="shared" si="403"/>
        <v>0</v>
      </c>
      <c r="AS342" s="18"/>
      <c r="AT342" s="18"/>
      <c r="AU342" s="18"/>
      <c r="AV342" s="18"/>
      <c r="AW342" s="18"/>
      <c r="AX342" s="18"/>
      <c r="AY342" s="18"/>
      <c r="AZ342" s="18"/>
      <c r="BA342" s="18"/>
      <c r="BB342" s="18"/>
      <c r="BC342" s="18"/>
      <c r="BD342" s="18"/>
      <c r="BE342" s="203">
        <f t="shared" si="404"/>
        <v>0</v>
      </c>
      <c r="BF342" s="116">
        <f t="shared" si="405"/>
        <v>0</v>
      </c>
      <c r="BG342" s="156">
        <f t="shared" si="406"/>
        <v>16800</v>
      </c>
    </row>
    <row r="343" spans="1:59" x14ac:dyDescent="0.2">
      <c r="A343" s="84" t="s">
        <v>500</v>
      </c>
      <c r="B343" s="83" t="s">
        <v>453</v>
      </c>
      <c r="C343" s="22"/>
      <c r="D343" s="22"/>
      <c r="E343" s="22"/>
      <c r="F343" s="22"/>
      <c r="G343" s="22"/>
      <c r="H343" s="22"/>
      <c r="I343" s="22"/>
      <c r="J343" s="22"/>
      <c r="K343" s="22"/>
      <c r="L343" s="22"/>
      <c r="M343" s="22"/>
      <c r="N343" s="22"/>
      <c r="O343" s="113">
        <f t="shared" si="398"/>
        <v>0</v>
      </c>
      <c r="P343" s="117">
        <f t="shared" si="399"/>
        <v>0</v>
      </c>
      <c r="Q343" s="19"/>
      <c r="R343" s="27"/>
      <c r="S343" s="27"/>
      <c r="T343" s="27"/>
      <c r="U343" s="27"/>
      <c r="V343" s="27"/>
      <c r="W343" s="27"/>
      <c r="X343" s="27"/>
      <c r="Y343" s="27"/>
      <c r="Z343" s="27"/>
      <c r="AA343" s="27"/>
      <c r="AB343" s="27"/>
      <c r="AC343" s="115">
        <f t="shared" si="400"/>
        <v>0</v>
      </c>
      <c r="AD343" s="116">
        <f t="shared" si="401"/>
        <v>0</v>
      </c>
      <c r="AE343" s="19"/>
      <c r="AF343" s="27"/>
      <c r="AG343" s="27">
        <v>1</v>
      </c>
      <c r="AH343" s="25">
        <v>3</v>
      </c>
      <c r="AI343" s="27">
        <v>3</v>
      </c>
      <c r="AJ343" s="27"/>
      <c r="AK343" s="27">
        <v>1</v>
      </c>
      <c r="AL343" s="27"/>
      <c r="AM343" s="27">
        <v>5</v>
      </c>
      <c r="AN343" s="27">
        <v>3</v>
      </c>
      <c r="AO343" s="27"/>
      <c r="AP343" s="27">
        <v>1</v>
      </c>
      <c r="AQ343" s="115">
        <f t="shared" si="402"/>
        <v>17</v>
      </c>
      <c r="AR343" s="116">
        <f t="shared" si="403"/>
        <v>13600</v>
      </c>
      <c r="AS343" s="18"/>
      <c r="AT343" s="18"/>
      <c r="AU343" s="18">
        <v>2</v>
      </c>
      <c r="AV343" s="18">
        <v>1</v>
      </c>
      <c r="AW343" s="18"/>
      <c r="AX343" s="18"/>
      <c r="AY343" s="18">
        <v>1</v>
      </c>
      <c r="AZ343" s="18"/>
      <c r="BA343" s="18"/>
      <c r="BB343" s="18"/>
      <c r="BC343" s="18"/>
      <c r="BD343" s="18"/>
      <c r="BE343" s="203">
        <f t="shared" si="404"/>
        <v>4</v>
      </c>
      <c r="BF343" s="116">
        <f t="shared" si="405"/>
        <v>3200</v>
      </c>
      <c r="BG343" s="156">
        <f t="shared" si="406"/>
        <v>16800</v>
      </c>
    </row>
    <row r="344" spans="1:59" x14ac:dyDescent="0.2">
      <c r="A344" s="125" t="s">
        <v>448</v>
      </c>
      <c r="B344" s="4" t="s">
        <v>458</v>
      </c>
      <c r="C344" s="22"/>
      <c r="D344" s="22"/>
      <c r="E344" s="22"/>
      <c r="F344" s="22"/>
      <c r="G344" s="22"/>
      <c r="H344" s="22"/>
      <c r="I344" s="22"/>
      <c r="J344" s="22"/>
      <c r="K344" s="22"/>
      <c r="L344" s="22"/>
      <c r="M344" s="22"/>
      <c r="N344" s="22"/>
      <c r="O344" s="113">
        <f t="shared" si="398"/>
        <v>0</v>
      </c>
      <c r="P344" s="117">
        <f t="shared" si="399"/>
        <v>0</v>
      </c>
      <c r="Q344" s="19"/>
      <c r="R344" s="27"/>
      <c r="S344" s="27"/>
      <c r="T344" s="27"/>
      <c r="U344" s="27"/>
      <c r="V344" s="27"/>
      <c r="W344" s="27"/>
      <c r="X344" s="25"/>
      <c r="Y344" s="25"/>
      <c r="Z344" s="25"/>
      <c r="AA344" s="25"/>
      <c r="AB344" s="27"/>
      <c r="AC344" s="115">
        <f t="shared" si="400"/>
        <v>0</v>
      </c>
      <c r="AD344" s="116">
        <f t="shared" si="401"/>
        <v>0</v>
      </c>
      <c r="AE344" s="19"/>
      <c r="AF344" s="57">
        <v>1</v>
      </c>
      <c r="AG344" s="57">
        <v>5</v>
      </c>
      <c r="AH344" s="27">
        <v>2</v>
      </c>
      <c r="AI344" s="27"/>
      <c r="AJ344" s="27">
        <v>2</v>
      </c>
      <c r="AK344" s="27">
        <v>2</v>
      </c>
      <c r="AL344" s="25">
        <v>2</v>
      </c>
      <c r="AM344" s="25">
        <v>2</v>
      </c>
      <c r="AN344" s="25"/>
      <c r="AO344" s="25">
        <v>1</v>
      </c>
      <c r="AP344" s="27">
        <v>1</v>
      </c>
      <c r="AQ344" s="115">
        <f t="shared" si="402"/>
        <v>18</v>
      </c>
      <c r="AR344" s="116">
        <f t="shared" si="403"/>
        <v>14400</v>
      </c>
      <c r="AS344" s="18">
        <v>2</v>
      </c>
      <c r="AT344" s="18"/>
      <c r="AU344" s="18"/>
      <c r="AV344" s="18"/>
      <c r="AW344" s="18"/>
      <c r="AX344" s="18"/>
      <c r="AY344" s="18"/>
      <c r="AZ344" s="18"/>
      <c r="BA344" s="18"/>
      <c r="BB344" s="18"/>
      <c r="BC344" s="18"/>
      <c r="BD344" s="18"/>
      <c r="BE344" s="203">
        <f t="shared" si="404"/>
        <v>2</v>
      </c>
      <c r="BF344" s="116">
        <f t="shared" si="405"/>
        <v>1600</v>
      </c>
      <c r="BG344" s="156">
        <f t="shared" si="406"/>
        <v>16000</v>
      </c>
    </row>
    <row r="345" spans="1:59" x14ac:dyDescent="0.2">
      <c r="A345" s="75" t="s">
        <v>623</v>
      </c>
      <c r="B345" s="163" t="s">
        <v>624</v>
      </c>
      <c r="C345" s="22"/>
      <c r="D345" s="22"/>
      <c r="E345" s="22"/>
      <c r="F345" s="22"/>
      <c r="G345" s="22"/>
      <c r="H345" s="22"/>
      <c r="I345" s="22"/>
      <c r="J345" s="22"/>
      <c r="K345" s="22"/>
      <c r="L345" s="22"/>
      <c r="M345" s="22"/>
      <c r="N345" s="22"/>
      <c r="O345" s="113">
        <f t="shared" si="398"/>
        <v>0</v>
      </c>
      <c r="P345" s="117">
        <f t="shared" si="399"/>
        <v>0</v>
      </c>
      <c r="Q345" s="19"/>
      <c r="R345" s="27"/>
      <c r="S345" s="27"/>
      <c r="T345" s="27"/>
      <c r="U345" s="27"/>
      <c r="V345" s="27"/>
      <c r="W345" s="27"/>
      <c r="X345" s="27"/>
      <c r="Y345" s="27"/>
      <c r="Z345" s="25"/>
      <c r="AA345" s="25"/>
      <c r="AB345" s="27"/>
      <c r="AC345" s="115">
        <f t="shared" si="400"/>
        <v>0</v>
      </c>
      <c r="AD345" s="116">
        <f t="shared" si="401"/>
        <v>0</v>
      </c>
      <c r="AE345" s="19"/>
      <c r="AF345" s="27"/>
      <c r="AG345" s="27"/>
      <c r="AH345" s="27"/>
      <c r="AI345" s="27"/>
      <c r="AJ345" s="27"/>
      <c r="AK345" s="27"/>
      <c r="AL345" s="27"/>
      <c r="AM345" s="27"/>
      <c r="AN345" s="57"/>
      <c r="AO345" s="25">
        <v>3</v>
      </c>
      <c r="AP345" s="27">
        <v>1</v>
      </c>
      <c r="AQ345" s="115">
        <f t="shared" si="402"/>
        <v>4</v>
      </c>
      <c r="AR345" s="116">
        <f t="shared" si="403"/>
        <v>3200</v>
      </c>
      <c r="AS345" s="18">
        <v>1</v>
      </c>
      <c r="AT345" s="18">
        <v>3</v>
      </c>
      <c r="AU345" s="18">
        <v>1</v>
      </c>
      <c r="AV345" s="18">
        <v>2</v>
      </c>
      <c r="AW345" s="18">
        <v>4</v>
      </c>
      <c r="AX345" s="18">
        <v>4</v>
      </c>
      <c r="AY345" s="18">
        <v>1</v>
      </c>
      <c r="AZ345" s="18"/>
      <c r="BA345" s="18"/>
      <c r="BB345" s="18"/>
      <c r="BC345" s="18"/>
      <c r="BD345" s="18"/>
      <c r="BE345" s="203">
        <f t="shared" si="404"/>
        <v>16</v>
      </c>
      <c r="BF345" s="116">
        <f t="shared" si="405"/>
        <v>12800</v>
      </c>
      <c r="BG345" s="156">
        <f t="shared" si="406"/>
        <v>16000</v>
      </c>
    </row>
    <row r="346" spans="1:59" x14ac:dyDescent="0.2">
      <c r="A346" s="75" t="s">
        <v>473</v>
      </c>
      <c r="B346" s="163" t="s">
        <v>474</v>
      </c>
      <c r="C346" s="22"/>
      <c r="D346" s="22"/>
      <c r="E346" s="22"/>
      <c r="F346" s="22"/>
      <c r="G346" s="22"/>
      <c r="H346" s="22"/>
      <c r="I346" s="22"/>
      <c r="J346" s="22"/>
      <c r="K346" s="22"/>
      <c r="L346" s="22"/>
      <c r="M346" s="22"/>
      <c r="N346" s="22"/>
      <c r="O346" s="113">
        <f t="shared" si="398"/>
        <v>0</v>
      </c>
      <c r="P346" s="117">
        <f t="shared" si="399"/>
        <v>0</v>
      </c>
      <c r="Q346" s="19"/>
      <c r="R346" s="27"/>
      <c r="S346" s="27"/>
      <c r="T346" s="27"/>
      <c r="U346" s="27"/>
      <c r="V346" s="27"/>
      <c r="W346" s="27"/>
      <c r="X346" s="27"/>
      <c r="Y346" s="27"/>
      <c r="Z346" s="27"/>
      <c r="AA346" s="27"/>
      <c r="AB346" s="27"/>
      <c r="AC346" s="115">
        <f t="shared" si="400"/>
        <v>0</v>
      </c>
      <c r="AD346" s="116">
        <f t="shared" si="401"/>
        <v>0</v>
      </c>
      <c r="AE346" s="19"/>
      <c r="AF346" s="27"/>
      <c r="AG346" s="27"/>
      <c r="AH346" s="27"/>
      <c r="AI346" s="27"/>
      <c r="AJ346" s="27"/>
      <c r="AK346" s="57">
        <v>2</v>
      </c>
      <c r="AL346" s="57">
        <v>2</v>
      </c>
      <c r="AM346" s="57">
        <v>14</v>
      </c>
      <c r="AN346" s="57" t="s">
        <v>365</v>
      </c>
      <c r="AO346" s="57">
        <v>1</v>
      </c>
      <c r="AP346" s="27"/>
      <c r="AQ346" s="115">
        <f t="shared" si="402"/>
        <v>19</v>
      </c>
      <c r="AR346" s="116">
        <f t="shared" si="403"/>
        <v>15200</v>
      </c>
      <c r="AS346" s="18"/>
      <c r="AT346" s="18"/>
      <c r="AU346" s="18"/>
      <c r="AV346" s="18"/>
      <c r="AW346" s="18"/>
      <c r="AX346" s="18"/>
      <c r="AY346" s="16">
        <v>1</v>
      </c>
      <c r="AZ346" s="18"/>
      <c r="BA346" s="18"/>
      <c r="BB346" s="18"/>
      <c r="BC346" s="18"/>
      <c r="BD346" s="18"/>
      <c r="BE346" s="203">
        <f t="shared" si="404"/>
        <v>1</v>
      </c>
      <c r="BF346" s="116">
        <f t="shared" si="405"/>
        <v>800</v>
      </c>
      <c r="BG346" s="156">
        <f t="shared" si="406"/>
        <v>16000</v>
      </c>
    </row>
    <row r="347" spans="1:59" x14ac:dyDescent="0.2">
      <c r="A347" s="125" t="s">
        <v>585</v>
      </c>
      <c r="B347" s="4" t="s">
        <v>632</v>
      </c>
      <c r="C347" s="22"/>
      <c r="D347" s="22"/>
      <c r="E347" s="22"/>
      <c r="F347" s="22"/>
      <c r="G347" s="22"/>
      <c r="H347" s="22"/>
      <c r="I347" s="22"/>
      <c r="J347" s="22"/>
      <c r="K347" s="22"/>
      <c r="L347" s="22"/>
      <c r="M347" s="22"/>
      <c r="N347" s="22"/>
      <c r="O347" s="113">
        <f t="shared" si="398"/>
        <v>0</v>
      </c>
      <c r="P347" s="117">
        <f t="shared" si="399"/>
        <v>0</v>
      </c>
      <c r="Q347" s="168"/>
      <c r="R347" s="27"/>
      <c r="S347" s="27"/>
      <c r="T347" s="27"/>
      <c r="U347" s="27"/>
      <c r="V347" s="27"/>
      <c r="W347" s="27"/>
      <c r="X347" s="25"/>
      <c r="Y347" s="25"/>
      <c r="Z347" s="25"/>
      <c r="AA347" s="25"/>
      <c r="AB347" s="57"/>
      <c r="AC347" s="115">
        <f t="shared" si="400"/>
        <v>0</v>
      </c>
      <c r="AD347" s="116">
        <f t="shared" si="401"/>
        <v>0</v>
      </c>
      <c r="AE347" s="162"/>
      <c r="AF347" s="25"/>
      <c r="AG347" s="25"/>
      <c r="AH347" s="25"/>
      <c r="AI347" s="25"/>
      <c r="AJ347" s="25"/>
      <c r="AK347" s="25"/>
      <c r="AL347" s="25"/>
      <c r="AM347" s="25"/>
      <c r="AN347" s="25"/>
      <c r="AO347" s="57"/>
      <c r="AP347" s="57"/>
      <c r="AQ347" s="115">
        <f t="shared" si="402"/>
        <v>0</v>
      </c>
      <c r="AR347" s="116">
        <f t="shared" si="403"/>
        <v>0</v>
      </c>
      <c r="AS347" s="18"/>
      <c r="AT347" s="18">
        <v>1</v>
      </c>
      <c r="AU347" s="207">
        <v>5</v>
      </c>
      <c r="AV347" s="18">
        <v>3</v>
      </c>
      <c r="AW347" s="18">
        <v>3</v>
      </c>
      <c r="AX347" s="18">
        <v>3</v>
      </c>
      <c r="AY347" s="18">
        <v>4</v>
      </c>
      <c r="AZ347" s="18"/>
      <c r="BA347" s="18"/>
      <c r="BB347" s="18"/>
      <c r="BC347" s="18"/>
      <c r="BD347" s="18"/>
      <c r="BE347" s="203">
        <f t="shared" si="404"/>
        <v>19</v>
      </c>
      <c r="BF347" s="116">
        <f t="shared" si="405"/>
        <v>15200</v>
      </c>
      <c r="BG347" s="156">
        <f t="shared" si="406"/>
        <v>15200</v>
      </c>
    </row>
    <row r="348" spans="1:59" x14ac:dyDescent="0.2">
      <c r="A348" s="111" t="s">
        <v>342</v>
      </c>
      <c r="B348" s="148" t="s">
        <v>343</v>
      </c>
      <c r="C348" s="22"/>
      <c r="D348" s="22"/>
      <c r="E348" s="22"/>
      <c r="F348" s="22"/>
      <c r="G348" s="22"/>
      <c r="H348" s="22"/>
      <c r="I348" s="22"/>
      <c r="J348" s="22"/>
      <c r="K348" s="22"/>
      <c r="L348" s="22"/>
      <c r="M348" s="22"/>
      <c r="N348" s="22"/>
      <c r="O348" s="113">
        <f t="shared" si="398"/>
        <v>0</v>
      </c>
      <c r="P348" s="117">
        <f t="shared" si="399"/>
        <v>0</v>
      </c>
      <c r="Q348" s="19"/>
      <c r="R348" s="27"/>
      <c r="S348" s="27"/>
      <c r="T348" s="27"/>
      <c r="U348" s="27"/>
      <c r="V348" s="27">
        <v>3</v>
      </c>
      <c r="W348" s="27">
        <v>2</v>
      </c>
      <c r="X348" s="27">
        <v>7</v>
      </c>
      <c r="Y348" s="27">
        <v>6</v>
      </c>
      <c r="Z348" s="57" t="s">
        <v>146</v>
      </c>
      <c r="AA348" s="27"/>
      <c r="AB348" s="27"/>
      <c r="AC348" s="115">
        <f t="shared" si="400"/>
        <v>18</v>
      </c>
      <c r="AD348" s="116">
        <f t="shared" si="401"/>
        <v>14400</v>
      </c>
      <c r="AE348" s="19"/>
      <c r="AF348" s="27"/>
      <c r="AG348" s="27"/>
      <c r="AI348" s="27" t="s">
        <v>497</v>
      </c>
      <c r="AJ348" s="27"/>
      <c r="AK348" s="27"/>
      <c r="AL348" s="27"/>
      <c r="AM348" s="27"/>
      <c r="AN348" s="57"/>
      <c r="AO348" s="27"/>
      <c r="AP348" s="27"/>
      <c r="AQ348" s="115">
        <f t="shared" si="402"/>
        <v>0</v>
      </c>
      <c r="AR348" s="116">
        <f t="shared" si="403"/>
        <v>0</v>
      </c>
      <c r="AS348" s="18"/>
      <c r="AT348" s="18"/>
      <c r="AU348" s="18"/>
      <c r="AV348" s="18"/>
      <c r="AW348" s="18"/>
      <c r="AX348" s="18"/>
      <c r="AY348" s="18"/>
      <c r="AZ348" s="18"/>
      <c r="BA348" s="18"/>
      <c r="BB348" s="18"/>
      <c r="BC348" s="18"/>
      <c r="BD348" s="18"/>
      <c r="BE348" s="203">
        <f t="shared" si="404"/>
        <v>0</v>
      </c>
      <c r="BF348" s="116">
        <f t="shared" si="405"/>
        <v>0</v>
      </c>
      <c r="BG348" s="156">
        <f t="shared" si="406"/>
        <v>14400</v>
      </c>
    </row>
    <row r="349" spans="1:59" x14ac:dyDescent="0.2">
      <c r="A349" s="159" t="s">
        <v>415</v>
      </c>
      <c r="B349" s="148" t="s">
        <v>457</v>
      </c>
      <c r="C349" s="22"/>
      <c r="D349" s="22"/>
      <c r="E349" s="22"/>
      <c r="F349" s="22"/>
      <c r="G349" s="22"/>
      <c r="H349" s="22"/>
      <c r="I349" s="22"/>
      <c r="J349" s="22"/>
      <c r="K349" s="22"/>
      <c r="L349" s="22"/>
      <c r="M349" s="22"/>
      <c r="N349" s="22"/>
      <c r="O349" s="113">
        <f t="shared" si="398"/>
        <v>0</v>
      </c>
      <c r="P349" s="117">
        <f t="shared" si="399"/>
        <v>0</v>
      </c>
      <c r="Q349" s="19"/>
      <c r="R349" s="27"/>
      <c r="S349" s="27"/>
      <c r="T349" s="27"/>
      <c r="U349" s="27"/>
      <c r="V349" s="27"/>
      <c r="W349" s="27"/>
      <c r="X349" s="27"/>
      <c r="Y349" s="27"/>
      <c r="Z349" s="25">
        <v>1</v>
      </c>
      <c r="AA349" s="25"/>
      <c r="AB349" s="27"/>
      <c r="AC349" s="115">
        <f t="shared" si="400"/>
        <v>1</v>
      </c>
      <c r="AD349" s="116">
        <f t="shared" si="401"/>
        <v>800</v>
      </c>
      <c r="AE349" s="19"/>
      <c r="AF349" s="57">
        <v>6</v>
      </c>
      <c r="AG349" s="27"/>
      <c r="AH349" s="27">
        <v>2</v>
      </c>
      <c r="AI349" s="27"/>
      <c r="AJ349" s="27">
        <v>1</v>
      </c>
      <c r="AK349" s="27"/>
      <c r="AL349" s="27">
        <v>1</v>
      </c>
      <c r="AM349" s="27">
        <v>2</v>
      </c>
      <c r="AN349" s="25"/>
      <c r="AO349" s="25">
        <v>1</v>
      </c>
      <c r="AP349" s="27">
        <v>2</v>
      </c>
      <c r="AQ349" s="115">
        <f t="shared" si="402"/>
        <v>15</v>
      </c>
      <c r="AR349" s="116">
        <f t="shared" si="403"/>
        <v>12000</v>
      </c>
      <c r="AS349" s="18"/>
      <c r="AT349" s="18">
        <v>1</v>
      </c>
      <c r="AU349" s="18"/>
      <c r="AV349" s="18">
        <v>1</v>
      </c>
      <c r="AW349" s="18"/>
      <c r="AX349" s="18"/>
      <c r="AY349" s="18"/>
      <c r="AZ349" s="18"/>
      <c r="BA349" s="18"/>
      <c r="BB349" s="18"/>
      <c r="BC349" s="18"/>
      <c r="BD349" s="18"/>
      <c r="BE349" s="203">
        <f t="shared" si="404"/>
        <v>2</v>
      </c>
      <c r="BF349" s="116">
        <f t="shared" si="405"/>
        <v>1600</v>
      </c>
      <c r="BG349" s="156">
        <f t="shared" si="406"/>
        <v>14400</v>
      </c>
    </row>
    <row r="350" spans="1:59" x14ac:dyDescent="0.2">
      <c r="A350" s="111" t="s">
        <v>302</v>
      </c>
      <c r="B350" s="112" t="s">
        <v>303</v>
      </c>
      <c r="C350" s="22"/>
      <c r="D350" s="22"/>
      <c r="E350" s="22"/>
      <c r="F350" s="22"/>
      <c r="G350" s="22"/>
      <c r="H350" s="22"/>
      <c r="I350" s="22"/>
      <c r="J350" s="22"/>
      <c r="K350" s="22"/>
      <c r="L350" s="22"/>
      <c r="M350" s="22">
        <v>1</v>
      </c>
      <c r="N350" s="22">
        <v>1</v>
      </c>
      <c r="O350" s="113">
        <f t="shared" si="398"/>
        <v>2</v>
      </c>
      <c r="P350" s="117">
        <f t="shared" si="399"/>
        <v>1600</v>
      </c>
      <c r="Q350" s="19">
        <v>2</v>
      </c>
      <c r="R350" s="27">
        <v>1</v>
      </c>
      <c r="S350" s="27">
        <v>1</v>
      </c>
      <c r="T350" s="27">
        <v>4</v>
      </c>
      <c r="U350" s="27">
        <v>1</v>
      </c>
      <c r="V350" s="27"/>
      <c r="W350" s="27">
        <v>1</v>
      </c>
      <c r="X350" s="27"/>
      <c r="Y350" s="27">
        <v>1</v>
      </c>
      <c r="Z350" s="27"/>
      <c r="AA350" s="27"/>
      <c r="AB350" s="27">
        <v>1</v>
      </c>
      <c r="AC350" s="115">
        <f t="shared" si="400"/>
        <v>12</v>
      </c>
      <c r="AD350" s="116">
        <f t="shared" si="401"/>
        <v>9600</v>
      </c>
      <c r="AE350" s="19"/>
      <c r="AF350" s="27">
        <v>1</v>
      </c>
      <c r="AG350" s="27"/>
      <c r="AH350" s="27"/>
      <c r="AI350" s="27"/>
      <c r="AJ350" s="27"/>
      <c r="AK350" s="27"/>
      <c r="AL350" s="27"/>
      <c r="AM350" s="27">
        <v>2</v>
      </c>
      <c r="AN350" s="27"/>
      <c r="AO350" s="27"/>
      <c r="AP350" s="27"/>
      <c r="AQ350" s="115">
        <f t="shared" si="402"/>
        <v>3</v>
      </c>
      <c r="AR350" s="116">
        <f t="shared" si="403"/>
        <v>2400</v>
      </c>
      <c r="AS350" s="18"/>
      <c r="AT350" s="18"/>
      <c r="AU350" s="18"/>
      <c r="AV350" s="18"/>
      <c r="AW350" s="18"/>
      <c r="AX350" s="18"/>
      <c r="AY350" s="18"/>
      <c r="AZ350" s="18"/>
      <c r="BA350" s="18"/>
      <c r="BB350" s="18"/>
      <c r="BC350" s="18"/>
      <c r="BD350" s="18"/>
      <c r="BE350" s="203">
        <f t="shared" si="404"/>
        <v>0</v>
      </c>
      <c r="BF350" s="116">
        <f t="shared" si="405"/>
        <v>0</v>
      </c>
      <c r="BG350" s="156">
        <f t="shared" si="406"/>
        <v>13600</v>
      </c>
    </row>
    <row r="351" spans="1:59" x14ac:dyDescent="0.2">
      <c r="A351" s="118" t="s">
        <v>276</v>
      </c>
      <c r="B351" s="119" t="s">
        <v>277</v>
      </c>
      <c r="C351" s="22"/>
      <c r="D351" s="22"/>
      <c r="E351" s="22"/>
      <c r="F351" s="22"/>
      <c r="G351" s="22"/>
      <c r="H351" s="22"/>
      <c r="I351" s="22"/>
      <c r="J351" s="22"/>
      <c r="K351" s="22"/>
      <c r="L351" s="22"/>
      <c r="M351" s="22"/>
      <c r="N351" s="22"/>
      <c r="O351" s="113">
        <f t="shared" si="398"/>
        <v>0</v>
      </c>
      <c r="P351" s="117">
        <f t="shared" si="399"/>
        <v>0</v>
      </c>
      <c r="Q351" s="19">
        <v>4</v>
      </c>
      <c r="R351" s="27">
        <v>2</v>
      </c>
      <c r="S351" s="27">
        <v>1</v>
      </c>
      <c r="T351" s="27">
        <v>2</v>
      </c>
      <c r="U351" s="27">
        <v>3</v>
      </c>
      <c r="V351" s="27">
        <v>4</v>
      </c>
      <c r="W351" s="57" t="s">
        <v>383</v>
      </c>
      <c r="X351" s="27"/>
      <c r="Y351" s="27"/>
      <c r="Z351" s="27"/>
      <c r="AA351" s="27"/>
      <c r="AB351" s="27"/>
      <c r="AC351" s="115">
        <f t="shared" si="400"/>
        <v>16</v>
      </c>
      <c r="AD351" s="116">
        <f t="shared" si="401"/>
        <v>12800</v>
      </c>
      <c r="AE351" s="19"/>
      <c r="AF351" s="27"/>
      <c r="AG351" s="27"/>
      <c r="AI351" s="27" t="s">
        <v>383</v>
      </c>
      <c r="AJ351" s="27"/>
      <c r="AK351" s="57"/>
      <c r="AL351" s="27"/>
      <c r="AM351" s="27"/>
      <c r="AN351" s="27"/>
      <c r="AO351" s="27"/>
      <c r="AP351" s="27"/>
      <c r="AQ351" s="115">
        <f t="shared" si="402"/>
        <v>0</v>
      </c>
      <c r="AR351" s="116">
        <f t="shared" si="403"/>
        <v>0</v>
      </c>
      <c r="AS351" s="18"/>
      <c r="AT351" s="18"/>
      <c r="AU351" s="18"/>
      <c r="AV351" s="18"/>
      <c r="AW351" s="18"/>
      <c r="AX351" s="18"/>
      <c r="AY351" s="18"/>
      <c r="AZ351" s="18"/>
      <c r="BA351" s="18"/>
      <c r="BB351" s="18"/>
      <c r="BC351" s="18"/>
      <c r="BD351" s="18"/>
      <c r="BE351" s="203">
        <f t="shared" si="404"/>
        <v>0</v>
      </c>
      <c r="BF351" s="116">
        <f t="shared" si="405"/>
        <v>0</v>
      </c>
      <c r="BG351" s="156">
        <f t="shared" si="406"/>
        <v>12800</v>
      </c>
    </row>
    <row r="352" spans="1:59" x14ac:dyDescent="0.2">
      <c r="A352" s="112" t="s">
        <v>375</v>
      </c>
      <c r="B352" s="112" t="s">
        <v>313</v>
      </c>
      <c r="C352" s="22"/>
      <c r="D352" s="22"/>
      <c r="E352" s="22"/>
      <c r="F352" s="22"/>
      <c r="G352" s="22"/>
      <c r="H352" s="22"/>
      <c r="I352" s="22"/>
      <c r="J352" s="22"/>
      <c r="K352" s="22"/>
      <c r="L352" s="22"/>
      <c r="M352" s="22"/>
      <c r="N352" s="22"/>
      <c r="O352" s="113">
        <f t="shared" si="398"/>
        <v>0</v>
      </c>
      <c r="P352" s="117">
        <f t="shared" si="399"/>
        <v>0</v>
      </c>
      <c r="Q352" s="19"/>
      <c r="R352" s="27"/>
      <c r="S352" s="27"/>
      <c r="T352" s="27"/>
      <c r="U352" s="27">
        <v>3</v>
      </c>
      <c r="V352" s="27">
        <v>3</v>
      </c>
      <c r="W352" s="27">
        <v>4</v>
      </c>
      <c r="X352" s="27">
        <v>2</v>
      </c>
      <c r="Y352" s="27"/>
      <c r="Z352" s="27"/>
      <c r="AA352" s="27"/>
      <c r="AB352" s="27">
        <v>2</v>
      </c>
      <c r="AC352" s="115">
        <f t="shared" si="400"/>
        <v>14</v>
      </c>
      <c r="AD352" s="116">
        <f t="shared" si="401"/>
        <v>11200</v>
      </c>
      <c r="AE352" s="19">
        <v>1</v>
      </c>
      <c r="AF352" s="27"/>
      <c r="AG352" s="27"/>
      <c r="AI352" s="27" t="s">
        <v>146</v>
      </c>
      <c r="AJ352" s="27"/>
      <c r="AK352" s="27"/>
      <c r="AL352" s="27"/>
      <c r="AM352" s="27"/>
      <c r="AN352" s="27"/>
      <c r="AO352" s="27"/>
      <c r="AP352" s="27"/>
      <c r="AQ352" s="115">
        <f t="shared" si="402"/>
        <v>1</v>
      </c>
      <c r="AR352" s="116">
        <f t="shared" si="403"/>
        <v>800</v>
      </c>
      <c r="AS352" s="18"/>
      <c r="AT352" s="18"/>
      <c r="AU352" s="18"/>
      <c r="AV352" s="18"/>
      <c r="AW352" s="18"/>
      <c r="AX352" s="18"/>
      <c r="AY352" s="18"/>
      <c r="AZ352" s="18"/>
      <c r="BA352" s="18"/>
      <c r="BB352" s="18"/>
      <c r="BC352" s="18"/>
      <c r="BD352" s="18"/>
      <c r="BE352" s="203">
        <f t="shared" si="404"/>
        <v>0</v>
      </c>
      <c r="BF352" s="116">
        <f t="shared" si="405"/>
        <v>0</v>
      </c>
      <c r="BG352" s="156">
        <f t="shared" si="406"/>
        <v>12000</v>
      </c>
    </row>
    <row r="353" spans="1:59" x14ac:dyDescent="0.2">
      <c r="A353" s="163" t="s">
        <v>324</v>
      </c>
      <c r="B353" s="163" t="s">
        <v>314</v>
      </c>
      <c r="C353" s="22"/>
      <c r="D353" s="22"/>
      <c r="E353" s="22"/>
      <c r="F353" s="22"/>
      <c r="G353" s="22"/>
      <c r="H353" s="22"/>
      <c r="I353" s="22"/>
      <c r="J353" s="22"/>
      <c r="K353" s="22"/>
      <c r="L353" s="22"/>
      <c r="M353" s="22"/>
      <c r="N353" s="22"/>
      <c r="O353" s="113">
        <f t="shared" si="398"/>
        <v>0</v>
      </c>
      <c r="P353" s="117">
        <f t="shared" si="399"/>
        <v>0</v>
      </c>
      <c r="Q353" s="19"/>
      <c r="R353" s="27"/>
      <c r="S353" s="27"/>
      <c r="T353" s="27">
        <v>1</v>
      </c>
      <c r="U353" s="27">
        <v>3</v>
      </c>
      <c r="V353" s="27"/>
      <c r="W353" s="27">
        <v>1</v>
      </c>
      <c r="X353" s="27">
        <v>3</v>
      </c>
      <c r="Y353" s="27">
        <v>3</v>
      </c>
      <c r="Z353" s="27"/>
      <c r="AA353" s="27">
        <v>2</v>
      </c>
      <c r="AB353" s="27"/>
      <c r="AC353" s="115">
        <f t="shared" si="400"/>
        <v>13</v>
      </c>
      <c r="AD353" s="116">
        <f t="shared" si="401"/>
        <v>10400</v>
      </c>
      <c r="AE353" s="27">
        <v>1</v>
      </c>
      <c r="AF353" s="27"/>
      <c r="AG353" s="27"/>
      <c r="AI353" s="27" t="s">
        <v>146</v>
      </c>
      <c r="AJ353" s="27"/>
      <c r="AK353" s="27"/>
      <c r="AL353" s="27"/>
      <c r="AM353" s="27"/>
      <c r="AN353" s="27"/>
      <c r="AO353" s="27"/>
      <c r="AP353" s="27"/>
      <c r="AQ353" s="115">
        <f t="shared" si="402"/>
        <v>1</v>
      </c>
      <c r="AR353" s="116">
        <f t="shared" si="403"/>
        <v>800</v>
      </c>
      <c r="AS353" s="18"/>
      <c r="AT353" s="18"/>
      <c r="AU353" s="18"/>
      <c r="AV353" s="18"/>
      <c r="AW353" s="18"/>
      <c r="AX353" s="18"/>
      <c r="AY353" s="18"/>
      <c r="AZ353" s="18"/>
      <c r="BA353" s="18"/>
      <c r="BB353" s="18"/>
      <c r="BC353" s="18"/>
      <c r="BD353" s="18"/>
      <c r="BE353" s="203">
        <f t="shared" si="404"/>
        <v>0</v>
      </c>
      <c r="BF353" s="116">
        <f t="shared" si="405"/>
        <v>0</v>
      </c>
      <c r="BG353" s="156">
        <f t="shared" si="406"/>
        <v>11200</v>
      </c>
    </row>
    <row r="354" spans="1:59" x14ac:dyDescent="0.2">
      <c r="A354" s="163" t="s">
        <v>596</v>
      </c>
      <c r="B354" s="163" t="s">
        <v>291</v>
      </c>
      <c r="C354" s="22"/>
      <c r="D354" s="22"/>
      <c r="E354" s="22"/>
      <c r="F354" s="22"/>
      <c r="G354" s="22"/>
      <c r="H354" s="22"/>
      <c r="I354" s="22"/>
      <c r="J354" s="22"/>
      <c r="K354" s="22"/>
      <c r="L354" s="22"/>
      <c r="M354" s="22"/>
      <c r="N354" s="22"/>
      <c r="O354" s="113">
        <f t="shared" si="398"/>
        <v>0</v>
      </c>
      <c r="P354" s="117">
        <f t="shared" si="399"/>
        <v>0</v>
      </c>
      <c r="Q354" s="19"/>
      <c r="R354" s="27"/>
      <c r="S354" s="27"/>
      <c r="T354" s="27"/>
      <c r="U354" s="27"/>
      <c r="V354" s="27"/>
      <c r="W354" s="27"/>
      <c r="X354" s="27"/>
      <c r="Y354" s="27"/>
      <c r="Z354" s="57"/>
      <c r="AA354" s="27"/>
      <c r="AB354" s="27"/>
      <c r="AC354" s="115">
        <f t="shared" si="400"/>
        <v>0</v>
      </c>
      <c r="AD354" s="116">
        <f t="shared" si="401"/>
        <v>0</v>
      </c>
      <c r="AE354" s="27"/>
      <c r="AF354" s="27"/>
      <c r="AG354" s="27"/>
      <c r="AH354" s="27"/>
      <c r="AI354" s="27"/>
      <c r="AJ354" s="27"/>
      <c r="AK354" s="57"/>
      <c r="AL354" s="57"/>
      <c r="AM354" s="27"/>
      <c r="AN354" s="57"/>
      <c r="AO354" s="57"/>
      <c r="AP354" s="27"/>
      <c r="AQ354" s="115">
        <f t="shared" si="402"/>
        <v>0</v>
      </c>
      <c r="AR354" s="116">
        <f t="shared" si="403"/>
        <v>0</v>
      </c>
      <c r="AS354" s="27"/>
      <c r="AT354" s="27"/>
      <c r="AU354" s="27"/>
      <c r="AV354" s="57">
        <v>5</v>
      </c>
      <c r="AW354" s="57">
        <v>4</v>
      </c>
      <c r="AX354" s="57">
        <v>1</v>
      </c>
      <c r="AY354" s="57">
        <v>2</v>
      </c>
      <c r="AZ354" s="27"/>
      <c r="BA354" s="27"/>
      <c r="BB354" s="27"/>
      <c r="BC354" s="27"/>
      <c r="BD354" s="27"/>
      <c r="BE354" s="203">
        <f t="shared" si="404"/>
        <v>12</v>
      </c>
      <c r="BF354" s="116">
        <f t="shared" si="405"/>
        <v>9600</v>
      </c>
      <c r="BG354" s="156">
        <f t="shared" si="406"/>
        <v>9600</v>
      </c>
    </row>
    <row r="355" spans="1:59" x14ac:dyDescent="0.2">
      <c r="A355" s="163" t="s">
        <v>621</v>
      </c>
      <c r="B355" s="163" t="s">
        <v>622</v>
      </c>
      <c r="C355" s="22"/>
      <c r="D355" s="22"/>
      <c r="E355" s="22"/>
      <c r="F355" s="22"/>
      <c r="G355" s="22"/>
      <c r="H355" s="22"/>
      <c r="I355" s="22"/>
      <c r="J355" s="22"/>
      <c r="K355" s="22"/>
      <c r="L355" s="22"/>
      <c r="M355" s="22"/>
      <c r="N355" s="22"/>
      <c r="O355" s="113">
        <f t="shared" si="398"/>
        <v>0</v>
      </c>
      <c r="P355" s="117">
        <f t="shared" si="399"/>
        <v>0</v>
      </c>
      <c r="Q355" s="19"/>
      <c r="R355" s="27"/>
      <c r="S355" s="27"/>
      <c r="T355" s="27"/>
      <c r="U355" s="27"/>
      <c r="V355" s="27"/>
      <c r="W355" s="27"/>
      <c r="X355" s="27"/>
      <c r="Y355" s="27"/>
      <c r="Z355" s="25"/>
      <c r="AA355" s="25"/>
      <c r="AB355" s="27"/>
      <c r="AC355" s="115">
        <f t="shared" si="400"/>
        <v>0</v>
      </c>
      <c r="AD355" s="116">
        <f t="shared" si="401"/>
        <v>0</v>
      </c>
      <c r="AE355" s="19"/>
      <c r="AF355" s="27"/>
      <c r="AG355" s="27"/>
      <c r="AH355" s="27"/>
      <c r="AI355" s="27"/>
      <c r="AJ355" s="27"/>
      <c r="AK355" s="27">
        <v>1</v>
      </c>
      <c r="AL355" s="27"/>
      <c r="AM355" s="27">
        <v>1</v>
      </c>
      <c r="AN355" s="57"/>
      <c r="AO355" s="25">
        <v>2</v>
      </c>
      <c r="AP355" s="27">
        <v>1</v>
      </c>
      <c r="AQ355" s="115">
        <f t="shared" si="402"/>
        <v>5</v>
      </c>
      <c r="AR355" s="116">
        <f t="shared" si="403"/>
        <v>4000</v>
      </c>
      <c r="AS355" s="18">
        <v>2</v>
      </c>
      <c r="AT355" s="18"/>
      <c r="AU355" s="18"/>
      <c r="AV355" s="18">
        <v>1</v>
      </c>
      <c r="AW355" s="18">
        <v>2</v>
      </c>
      <c r="AX355" s="18">
        <v>1</v>
      </c>
      <c r="AY355" s="18"/>
      <c r="AZ355" s="18"/>
      <c r="BA355" s="18"/>
      <c r="BB355" s="18"/>
      <c r="BC355" s="18"/>
      <c r="BD355" s="18"/>
      <c r="BE355" s="203">
        <f t="shared" si="404"/>
        <v>6</v>
      </c>
      <c r="BF355" s="116">
        <f t="shared" si="405"/>
        <v>4800</v>
      </c>
      <c r="BG355" s="156">
        <f t="shared" si="406"/>
        <v>8800</v>
      </c>
    </row>
    <row r="356" spans="1:59" x14ac:dyDescent="0.2">
      <c r="A356" s="148" t="s">
        <v>532</v>
      </c>
      <c r="B356" s="163" t="s">
        <v>533</v>
      </c>
      <c r="C356" s="22"/>
      <c r="D356" s="22"/>
      <c r="E356" s="22"/>
      <c r="F356" s="22"/>
      <c r="G356" s="22"/>
      <c r="H356" s="22"/>
      <c r="I356" s="22"/>
      <c r="J356" s="22"/>
      <c r="K356" s="22"/>
      <c r="L356" s="22"/>
      <c r="M356" s="22"/>
      <c r="N356" s="22"/>
      <c r="O356" s="113">
        <f t="shared" si="398"/>
        <v>0</v>
      </c>
      <c r="P356" s="117">
        <f t="shared" si="399"/>
        <v>0</v>
      </c>
      <c r="Q356" s="19"/>
      <c r="R356" s="27"/>
      <c r="S356" s="27"/>
      <c r="T356" s="25"/>
      <c r="U356" s="57"/>
      <c r="V356" s="25"/>
      <c r="W356" s="25"/>
      <c r="X356" s="25"/>
      <c r="Y356" s="25"/>
      <c r="Z356" s="25"/>
      <c r="AA356" s="25"/>
      <c r="AB356" s="57"/>
      <c r="AC356" s="115">
        <f t="shared" si="400"/>
        <v>0</v>
      </c>
      <c r="AD356" s="116">
        <f t="shared" si="401"/>
        <v>0</v>
      </c>
      <c r="AE356" s="19"/>
      <c r="AF356" s="27"/>
      <c r="AG356" s="57"/>
      <c r="AH356" s="25"/>
      <c r="AI356" s="220">
        <v>1</v>
      </c>
      <c r="AJ356" s="220">
        <v>2</v>
      </c>
      <c r="AK356" s="220">
        <v>1</v>
      </c>
      <c r="AL356" s="220">
        <v>1</v>
      </c>
      <c r="AM356" s="220"/>
      <c r="AN356" s="220"/>
      <c r="AO356" s="149"/>
      <c r="AP356" s="220">
        <v>1</v>
      </c>
      <c r="AQ356" s="115">
        <f t="shared" si="402"/>
        <v>6</v>
      </c>
      <c r="AR356" s="116">
        <f t="shared" si="403"/>
        <v>4800</v>
      </c>
      <c r="AS356" s="18">
        <v>4</v>
      </c>
      <c r="AT356" s="18"/>
      <c r="AU356" s="18"/>
      <c r="AV356" s="18">
        <v>1</v>
      </c>
      <c r="AW356" s="18"/>
      <c r="AX356" s="18"/>
      <c r="AY356" s="18"/>
      <c r="AZ356" s="18"/>
      <c r="BA356" s="18"/>
      <c r="BB356" s="18"/>
      <c r="BC356" s="18"/>
      <c r="BD356" s="18"/>
      <c r="BE356" s="203">
        <f t="shared" si="404"/>
        <v>5</v>
      </c>
      <c r="BF356" s="116">
        <f t="shared" si="405"/>
        <v>4000</v>
      </c>
      <c r="BG356" s="156">
        <f t="shared" si="406"/>
        <v>8800</v>
      </c>
    </row>
    <row r="357" spans="1:59" x14ac:dyDescent="0.2">
      <c r="A357" s="163" t="s">
        <v>619</v>
      </c>
      <c r="B357" s="163" t="s">
        <v>593</v>
      </c>
      <c r="C357" s="22"/>
      <c r="D357" s="22"/>
      <c r="E357" s="22"/>
      <c r="F357" s="22"/>
      <c r="G357" s="22"/>
      <c r="H357" s="22"/>
      <c r="I357" s="22"/>
      <c r="J357" s="22"/>
      <c r="K357" s="22"/>
      <c r="L357" s="22"/>
      <c r="M357" s="22"/>
      <c r="N357" s="22"/>
      <c r="O357" s="113">
        <f t="shared" si="398"/>
        <v>0</v>
      </c>
      <c r="P357" s="117">
        <f t="shared" si="399"/>
        <v>0</v>
      </c>
      <c r="Q357" s="19"/>
      <c r="R357" s="27"/>
      <c r="S357" s="27"/>
      <c r="T357" s="27"/>
      <c r="U357" s="27"/>
      <c r="V357" s="27"/>
      <c r="W357" s="27"/>
      <c r="X357" s="27"/>
      <c r="Y357" s="27"/>
      <c r="Z357" s="57"/>
      <c r="AA357" s="27"/>
      <c r="AB357" s="27"/>
      <c r="AC357" s="115">
        <f t="shared" si="400"/>
        <v>0</v>
      </c>
      <c r="AD357" s="116">
        <f t="shared" si="401"/>
        <v>0</v>
      </c>
      <c r="AE357" s="19"/>
      <c r="AF357" s="27"/>
      <c r="AG357" s="27"/>
      <c r="AH357" s="27"/>
      <c r="AI357" s="27"/>
      <c r="AJ357" s="27"/>
      <c r="AK357" s="57"/>
      <c r="AL357" s="57"/>
      <c r="AM357" s="27"/>
      <c r="AN357" s="57"/>
      <c r="AO357" s="57"/>
      <c r="AP357" s="27"/>
      <c r="AQ357" s="115">
        <f t="shared" si="402"/>
        <v>0</v>
      </c>
      <c r="AR357" s="116">
        <f t="shared" si="403"/>
        <v>0</v>
      </c>
      <c r="AS357" s="27"/>
      <c r="AT357" s="27"/>
      <c r="AU357" s="27"/>
      <c r="AV357" s="57">
        <v>2</v>
      </c>
      <c r="AW357" s="57">
        <v>1</v>
      </c>
      <c r="AX357" s="57">
        <v>4</v>
      </c>
      <c r="AY357" s="57">
        <v>2</v>
      </c>
      <c r="AZ357" s="27"/>
      <c r="BA357" s="27"/>
      <c r="BB357" s="27"/>
      <c r="BC357" s="27"/>
      <c r="BD357" s="27"/>
      <c r="BE357" s="203">
        <f t="shared" si="404"/>
        <v>9</v>
      </c>
      <c r="BF357" s="116">
        <f t="shared" si="405"/>
        <v>7200</v>
      </c>
      <c r="BG357" s="156">
        <f t="shared" si="406"/>
        <v>7200</v>
      </c>
    </row>
    <row r="358" spans="1:59" x14ac:dyDescent="0.2">
      <c r="A358" s="121" t="s">
        <v>530</v>
      </c>
      <c r="B358" s="121" t="s">
        <v>241</v>
      </c>
      <c r="C358" s="22"/>
      <c r="D358" s="22"/>
      <c r="E358" s="22"/>
      <c r="F358" s="22"/>
      <c r="G358" s="22"/>
      <c r="H358" s="22"/>
      <c r="I358" s="22"/>
      <c r="J358" s="22"/>
      <c r="K358" s="22"/>
      <c r="L358" s="22"/>
      <c r="M358" s="22"/>
      <c r="N358" s="22"/>
      <c r="O358" s="113">
        <f t="shared" si="398"/>
        <v>0</v>
      </c>
      <c r="P358" s="117">
        <f t="shared" si="399"/>
        <v>0</v>
      </c>
      <c r="Q358" s="19"/>
      <c r="R358" s="27"/>
      <c r="S358" s="27"/>
      <c r="T358" s="27"/>
      <c r="U358" s="27"/>
      <c r="V358" s="27"/>
      <c r="W358" s="27"/>
      <c r="X358" s="27"/>
      <c r="Y358" s="27"/>
      <c r="Z358" s="27"/>
      <c r="AA358" s="27"/>
      <c r="AB358" s="27"/>
      <c r="AC358" s="115">
        <f t="shared" si="400"/>
        <v>0</v>
      </c>
      <c r="AD358" s="116">
        <f t="shared" si="401"/>
        <v>0</v>
      </c>
      <c r="AE358" s="19"/>
      <c r="AF358" s="27"/>
      <c r="AG358" s="27"/>
      <c r="AH358" s="57"/>
      <c r="AI358" s="27"/>
      <c r="AJ358" s="27"/>
      <c r="AK358" s="27"/>
      <c r="AL358" s="27"/>
      <c r="AM358" s="27"/>
      <c r="AN358" s="27"/>
      <c r="AO358" s="27"/>
      <c r="AP358" s="27"/>
      <c r="AQ358" s="115">
        <f t="shared" si="402"/>
        <v>0</v>
      </c>
      <c r="AR358" s="116">
        <f t="shared" si="403"/>
        <v>0</v>
      </c>
      <c r="AS358" s="18">
        <v>3</v>
      </c>
      <c r="AT358" s="18">
        <v>1</v>
      </c>
      <c r="AU358" s="18">
        <v>1</v>
      </c>
      <c r="AV358" s="16">
        <v>3</v>
      </c>
      <c r="AW358" s="18"/>
      <c r="AX358" s="18"/>
      <c r="AY358" s="18"/>
      <c r="AZ358" s="18"/>
      <c r="BA358" s="18"/>
      <c r="BB358" s="18"/>
      <c r="BC358" s="18"/>
      <c r="BD358" s="18"/>
      <c r="BE358" s="203">
        <f t="shared" si="404"/>
        <v>8</v>
      </c>
      <c r="BF358" s="116">
        <f t="shared" si="405"/>
        <v>6400</v>
      </c>
      <c r="BG358" s="156">
        <f t="shared" si="406"/>
        <v>6400</v>
      </c>
    </row>
    <row r="359" spans="1:59" x14ac:dyDescent="0.2">
      <c r="A359" s="4" t="s">
        <v>582</v>
      </c>
      <c r="B359" s="4" t="s">
        <v>583</v>
      </c>
      <c r="C359" s="22"/>
      <c r="D359" s="22"/>
      <c r="E359" s="22"/>
      <c r="F359" s="22"/>
      <c r="G359" s="22"/>
      <c r="H359" s="22"/>
      <c r="I359" s="22"/>
      <c r="J359" s="22"/>
      <c r="K359" s="22"/>
      <c r="L359" s="22"/>
      <c r="M359" s="22"/>
      <c r="N359" s="22"/>
      <c r="O359" s="113">
        <f t="shared" si="398"/>
        <v>0</v>
      </c>
      <c r="P359" s="117">
        <f t="shared" si="399"/>
        <v>0</v>
      </c>
      <c r="Q359" s="168"/>
      <c r="R359" s="27"/>
      <c r="S359" s="27"/>
      <c r="T359" s="27"/>
      <c r="U359" s="27"/>
      <c r="V359" s="27"/>
      <c r="W359" s="27"/>
      <c r="X359" s="25"/>
      <c r="Y359" s="25"/>
      <c r="Z359" s="25"/>
      <c r="AA359" s="25"/>
      <c r="AB359" s="57"/>
      <c r="AC359" s="115">
        <f t="shared" si="400"/>
        <v>0</v>
      </c>
      <c r="AD359" s="116">
        <f t="shared" si="401"/>
        <v>0</v>
      </c>
      <c r="AE359" s="162"/>
      <c r="AF359" s="25"/>
      <c r="AG359" s="25"/>
      <c r="AH359" s="25"/>
      <c r="AI359" s="25"/>
      <c r="AJ359" s="25"/>
      <c r="AK359" s="25"/>
      <c r="AL359" s="25"/>
      <c r="AM359" s="25"/>
      <c r="AN359" s="25"/>
      <c r="AO359" s="57">
        <v>1</v>
      </c>
      <c r="AP359" s="57"/>
      <c r="AQ359" s="115">
        <f t="shared" si="402"/>
        <v>1</v>
      </c>
      <c r="AR359" s="116">
        <f t="shared" si="403"/>
        <v>800</v>
      </c>
      <c r="AS359" s="18">
        <v>1</v>
      </c>
      <c r="AT359" s="18">
        <v>1</v>
      </c>
      <c r="AU359" s="16">
        <v>1</v>
      </c>
      <c r="AV359" s="18"/>
      <c r="AW359" s="18"/>
      <c r="AX359" s="18"/>
      <c r="AY359" s="18"/>
      <c r="AZ359" s="18"/>
      <c r="BA359" s="18"/>
      <c r="BB359" s="18"/>
      <c r="BC359" s="18"/>
      <c r="BD359" s="18"/>
      <c r="BE359" s="203">
        <f t="shared" si="404"/>
        <v>3</v>
      </c>
      <c r="BF359" s="116">
        <f t="shared" si="405"/>
        <v>2400</v>
      </c>
      <c r="BG359" s="156">
        <f t="shared" si="406"/>
        <v>3200</v>
      </c>
    </row>
    <row r="360" spans="1:59" x14ac:dyDescent="0.2">
      <c r="A360" s="163" t="s">
        <v>475</v>
      </c>
      <c r="B360" s="163" t="s">
        <v>486</v>
      </c>
      <c r="C360" s="22"/>
      <c r="D360" s="22"/>
      <c r="E360" s="22"/>
      <c r="F360" s="22"/>
      <c r="G360" s="22"/>
      <c r="H360" s="22"/>
      <c r="I360" s="22"/>
      <c r="J360" s="22"/>
      <c r="K360" s="22"/>
      <c r="L360" s="22"/>
      <c r="M360" s="22"/>
      <c r="N360" s="22"/>
      <c r="O360" s="113">
        <f t="shared" si="398"/>
        <v>0</v>
      </c>
      <c r="P360" s="117">
        <f t="shared" si="399"/>
        <v>0</v>
      </c>
      <c r="Q360" s="19"/>
      <c r="R360" s="27"/>
      <c r="S360" s="27"/>
      <c r="T360" s="27"/>
      <c r="U360" s="27"/>
      <c r="V360" s="27"/>
      <c r="W360" s="27"/>
      <c r="X360" s="27"/>
      <c r="Y360" s="27"/>
      <c r="Z360" s="57"/>
      <c r="AA360" s="27"/>
      <c r="AB360" s="27"/>
      <c r="AC360" s="115">
        <f t="shared" si="400"/>
        <v>0</v>
      </c>
      <c r="AD360" s="116">
        <f t="shared" si="401"/>
        <v>0</v>
      </c>
      <c r="AE360" s="19"/>
      <c r="AF360" s="27"/>
      <c r="AG360" s="27"/>
      <c r="AH360" s="27"/>
      <c r="AI360" s="27"/>
      <c r="AJ360" s="27"/>
      <c r="AK360" s="57">
        <v>1</v>
      </c>
      <c r="AL360" s="57">
        <v>1</v>
      </c>
      <c r="AM360" s="27"/>
      <c r="AN360" s="57">
        <v>2</v>
      </c>
      <c r="AO360" s="57" t="s">
        <v>501</v>
      </c>
      <c r="AP360" s="27"/>
      <c r="AQ360" s="115">
        <f t="shared" si="402"/>
        <v>4</v>
      </c>
      <c r="AR360" s="116">
        <f t="shared" si="403"/>
        <v>3200</v>
      </c>
      <c r="AS360" s="27" t="s">
        <v>225</v>
      </c>
      <c r="AT360" s="27" t="s">
        <v>225</v>
      </c>
      <c r="AU360" s="27" t="s">
        <v>225</v>
      </c>
      <c r="AV360" s="27" t="s">
        <v>225</v>
      </c>
      <c r="AW360" s="27" t="s">
        <v>225</v>
      </c>
      <c r="AX360" s="27" t="s">
        <v>225</v>
      </c>
      <c r="AY360" s="27" t="s">
        <v>225</v>
      </c>
      <c r="AZ360" s="27"/>
      <c r="BA360" s="27"/>
      <c r="BB360" s="27"/>
      <c r="BC360" s="27"/>
      <c r="BD360" s="27"/>
      <c r="BE360" s="203">
        <f t="shared" si="404"/>
        <v>0</v>
      </c>
      <c r="BF360" s="116">
        <f t="shared" si="405"/>
        <v>0</v>
      </c>
      <c r="BG360" s="156">
        <f t="shared" si="406"/>
        <v>3200</v>
      </c>
    </row>
    <row r="361" spans="1:59" x14ac:dyDescent="0.2">
      <c r="A361" s="163" t="s">
        <v>594</v>
      </c>
      <c r="B361" s="163" t="s">
        <v>590</v>
      </c>
      <c r="C361" s="22"/>
      <c r="D361" s="22"/>
      <c r="E361" s="22"/>
      <c r="F361" s="22"/>
      <c r="G361" s="22"/>
      <c r="H361" s="22"/>
      <c r="I361" s="22"/>
      <c r="J361" s="22"/>
      <c r="K361" s="22"/>
      <c r="L361" s="22"/>
      <c r="M361" s="22"/>
      <c r="N361" s="22"/>
      <c r="O361" s="113">
        <f t="shared" si="398"/>
        <v>0</v>
      </c>
      <c r="P361" s="117">
        <f t="shared" si="399"/>
        <v>0</v>
      </c>
      <c r="Q361" s="19"/>
      <c r="R361" s="27"/>
      <c r="S361" s="27"/>
      <c r="T361" s="27"/>
      <c r="U361" s="27"/>
      <c r="V361" s="27"/>
      <c r="W361" s="27"/>
      <c r="X361" s="27"/>
      <c r="Y361" s="27"/>
      <c r="Z361" s="57"/>
      <c r="AA361" s="27"/>
      <c r="AB361" s="27"/>
      <c r="AC361" s="115">
        <f t="shared" si="400"/>
        <v>0</v>
      </c>
      <c r="AD361" s="116">
        <f t="shared" si="401"/>
        <v>0</v>
      </c>
      <c r="AE361" s="19"/>
      <c r="AF361" s="27"/>
      <c r="AG361" s="27"/>
      <c r="AH361" s="27"/>
      <c r="AI361" s="27"/>
      <c r="AJ361" s="27"/>
      <c r="AK361" s="57"/>
      <c r="AL361" s="57"/>
      <c r="AM361" s="27"/>
      <c r="AN361" s="57"/>
      <c r="AO361" s="57"/>
      <c r="AP361" s="27"/>
      <c r="AQ361" s="115">
        <f t="shared" si="402"/>
        <v>0</v>
      </c>
      <c r="AR361" s="116">
        <f t="shared" si="403"/>
        <v>0</v>
      </c>
      <c r="AS361" s="27"/>
      <c r="AT361" s="27"/>
      <c r="AU361" s="27"/>
      <c r="AV361" s="57">
        <v>3</v>
      </c>
      <c r="AW361" s="57">
        <v>1</v>
      </c>
      <c r="AX361" s="27"/>
      <c r="AY361" s="27"/>
      <c r="AZ361" s="27"/>
      <c r="BA361" s="27"/>
      <c r="BB361" s="27"/>
      <c r="BC361" s="27"/>
      <c r="BD361" s="27"/>
      <c r="BE361" s="203">
        <f t="shared" si="404"/>
        <v>4</v>
      </c>
      <c r="BF361" s="116">
        <f t="shared" si="405"/>
        <v>3200</v>
      </c>
      <c r="BG361" s="156">
        <f t="shared" si="406"/>
        <v>3200</v>
      </c>
    </row>
    <row r="362" spans="1:59" x14ac:dyDescent="0.2">
      <c r="A362" s="119" t="s">
        <v>617</v>
      </c>
      <c r="B362" s="119" t="s">
        <v>618</v>
      </c>
      <c r="C362" s="22"/>
      <c r="D362" s="22"/>
      <c r="E362" s="22"/>
      <c r="F362" s="22"/>
      <c r="G362" s="22"/>
      <c r="H362" s="22"/>
      <c r="I362" s="22"/>
      <c r="J362" s="22"/>
      <c r="K362" s="22"/>
      <c r="L362" s="22"/>
      <c r="M362" s="22"/>
      <c r="N362" s="22"/>
      <c r="O362" s="113">
        <f t="shared" si="398"/>
        <v>0</v>
      </c>
      <c r="P362" s="117">
        <f t="shared" si="399"/>
        <v>0</v>
      </c>
      <c r="Q362" s="19"/>
      <c r="R362" s="27"/>
      <c r="S362" s="27"/>
      <c r="T362" s="27"/>
      <c r="U362" s="27"/>
      <c r="V362" s="27"/>
      <c r="W362" s="27"/>
      <c r="X362" s="27"/>
      <c r="Y362" s="27"/>
      <c r="Z362" s="25"/>
      <c r="AA362" s="25"/>
      <c r="AB362" s="25"/>
      <c r="AC362" s="115">
        <f t="shared" si="400"/>
        <v>0</v>
      </c>
      <c r="AD362" s="116">
        <f t="shared" si="401"/>
        <v>0</v>
      </c>
      <c r="AE362" s="19"/>
      <c r="AF362" s="57"/>
      <c r="AG362" s="57"/>
      <c r="AH362" s="57"/>
      <c r="AI362" s="57"/>
      <c r="AJ362" s="57"/>
      <c r="AK362" s="57"/>
      <c r="AL362" s="57"/>
      <c r="AM362" s="57"/>
      <c r="AN362" s="57"/>
      <c r="AO362" s="25"/>
      <c r="AP362" s="25"/>
      <c r="AQ362" s="115">
        <f t="shared" si="402"/>
        <v>0</v>
      </c>
      <c r="AR362" s="116">
        <f t="shared" si="403"/>
        <v>0</v>
      </c>
      <c r="AS362" s="18"/>
      <c r="AT362" s="18"/>
      <c r="AU362" s="18"/>
      <c r="AV362" s="18"/>
      <c r="AW362" s="18"/>
      <c r="AX362" s="18">
        <v>3</v>
      </c>
      <c r="AY362" s="18"/>
      <c r="AZ362" s="18"/>
      <c r="BA362" s="18"/>
      <c r="BB362" s="18"/>
      <c r="BC362" s="18"/>
      <c r="BD362" s="18"/>
      <c r="BE362" s="203">
        <f t="shared" si="404"/>
        <v>3</v>
      </c>
      <c r="BF362" s="116">
        <f t="shared" si="405"/>
        <v>2400</v>
      </c>
      <c r="BG362" s="156">
        <f t="shared" si="406"/>
        <v>2400</v>
      </c>
    </row>
    <row r="363" spans="1:59" x14ac:dyDescent="0.2">
      <c r="A363" s="120" t="s">
        <v>531</v>
      </c>
      <c r="B363" s="121" t="s">
        <v>241</v>
      </c>
      <c r="C363" s="22"/>
      <c r="D363" s="22"/>
      <c r="E363" s="22"/>
      <c r="F363" s="22"/>
      <c r="G363" s="22"/>
      <c r="H363" s="22"/>
      <c r="I363" s="22"/>
      <c r="J363" s="22"/>
      <c r="K363" s="22"/>
      <c r="L363" s="22"/>
      <c r="M363" s="22"/>
      <c r="N363" s="22"/>
      <c r="O363" s="113">
        <f t="shared" si="398"/>
        <v>0</v>
      </c>
      <c r="P363" s="117">
        <f t="shared" si="399"/>
        <v>0</v>
      </c>
      <c r="Q363" s="19"/>
      <c r="R363" s="27"/>
      <c r="S363" s="27"/>
      <c r="T363" s="27"/>
      <c r="U363" s="27"/>
      <c r="V363" s="27"/>
      <c r="W363" s="27"/>
      <c r="X363" s="27"/>
      <c r="Y363" s="27"/>
      <c r="Z363" s="27"/>
      <c r="AA363" s="27"/>
      <c r="AB363" s="27"/>
      <c r="AC363" s="115">
        <f t="shared" si="400"/>
        <v>0</v>
      </c>
      <c r="AD363" s="116">
        <f t="shared" si="401"/>
        <v>0</v>
      </c>
      <c r="AE363" s="19"/>
      <c r="AF363" s="27"/>
      <c r="AG363" s="27"/>
      <c r="AH363" s="57"/>
      <c r="AI363" s="27"/>
      <c r="AJ363" s="27"/>
      <c r="AK363" s="27"/>
      <c r="AL363" s="27"/>
      <c r="AM363" s="27"/>
      <c r="AN363" s="27"/>
      <c r="AO363" s="27"/>
      <c r="AP363" s="27"/>
      <c r="AQ363" s="115">
        <f t="shared" si="402"/>
        <v>0</v>
      </c>
      <c r="AR363" s="116">
        <f t="shared" si="403"/>
        <v>0</v>
      </c>
      <c r="AS363" s="37">
        <v>1</v>
      </c>
      <c r="AT363" s="36"/>
      <c r="AU363" s="36"/>
      <c r="AV363" s="36">
        <v>1</v>
      </c>
      <c r="AW363" s="36"/>
      <c r="AX363" s="36"/>
      <c r="AY363" s="36"/>
      <c r="AZ363" s="36"/>
      <c r="BA363" s="36"/>
      <c r="BB363" s="36"/>
      <c r="BC363" s="36"/>
      <c r="BD363" s="205"/>
      <c r="BE363" s="204">
        <f t="shared" si="404"/>
        <v>2</v>
      </c>
      <c r="BF363" s="128">
        <f t="shared" si="405"/>
        <v>1600</v>
      </c>
      <c r="BG363" s="156">
        <f t="shared" si="406"/>
        <v>1600</v>
      </c>
    </row>
    <row r="364" spans="1:59" x14ac:dyDescent="0.2">
      <c r="A364" s="165" t="s">
        <v>481</v>
      </c>
      <c r="B364" s="165" t="s">
        <v>413</v>
      </c>
      <c r="C364" s="106"/>
      <c r="D364" s="106"/>
      <c r="E364" s="106"/>
      <c r="F364" s="106"/>
      <c r="G364" s="106"/>
      <c r="H364" s="106"/>
      <c r="I364" s="106">
        <v>1</v>
      </c>
      <c r="J364" s="106">
        <v>3</v>
      </c>
      <c r="K364" s="106">
        <v>1</v>
      </c>
      <c r="L364" s="106">
        <v>1</v>
      </c>
      <c r="M364" s="106">
        <v>1</v>
      </c>
      <c r="N364" s="106"/>
      <c r="O364" s="107">
        <f t="shared" ref="O364:O367" si="407">SUM(C364:N364)</f>
        <v>7</v>
      </c>
      <c r="P364" s="108">
        <f t="shared" ref="P364:P367" si="408">SUM(O364)*800</f>
        <v>5600</v>
      </c>
      <c r="Q364" s="33">
        <v>2</v>
      </c>
      <c r="R364" s="31"/>
      <c r="S364" s="31"/>
      <c r="T364" s="31">
        <v>1</v>
      </c>
      <c r="U364" s="31">
        <v>2</v>
      </c>
      <c r="V364" s="31"/>
      <c r="W364" s="31">
        <v>2</v>
      </c>
      <c r="X364" s="109">
        <v>1</v>
      </c>
      <c r="Y364" s="109">
        <v>1</v>
      </c>
      <c r="Z364" s="109"/>
      <c r="AA364" s="81">
        <v>1</v>
      </c>
      <c r="AB364" s="31">
        <v>2</v>
      </c>
      <c r="AC364" s="54">
        <f t="shared" ref="AC364:AC367" si="409">SUM(Q364:AB364)</f>
        <v>12</v>
      </c>
      <c r="AD364" s="110">
        <f t="shared" ref="AD364:AD367" si="410">SUM(AC364)*800</f>
        <v>9600</v>
      </c>
      <c r="AE364" s="210"/>
      <c r="AF364" s="81">
        <v>2</v>
      </c>
      <c r="AG364" s="81"/>
      <c r="AH364" s="81"/>
      <c r="AI364" s="81"/>
      <c r="AJ364" s="81"/>
      <c r="AK364" s="81"/>
      <c r="AL364" s="81">
        <v>1</v>
      </c>
      <c r="AM364" s="81">
        <v>2</v>
      </c>
      <c r="AN364" s="81"/>
      <c r="AO364" s="81"/>
      <c r="AP364" s="81">
        <v>3</v>
      </c>
      <c r="AQ364" s="54">
        <f t="shared" ref="AQ364:AQ367" si="411">SUM(AE364:AP364)</f>
        <v>8</v>
      </c>
      <c r="AR364" s="110">
        <f t="shared" ref="AR364:AR367" si="412">SUM(AQ364)*800</f>
        <v>6400</v>
      </c>
      <c r="AS364" s="16"/>
      <c r="AT364" s="16"/>
      <c r="AU364" s="16"/>
      <c r="AV364" s="16">
        <v>2</v>
      </c>
      <c r="AW364" s="18"/>
      <c r="AX364" s="18"/>
      <c r="AY364" s="18"/>
      <c r="AZ364" s="18"/>
      <c r="BA364" s="18"/>
      <c r="BB364" s="18"/>
      <c r="BC364" s="18"/>
      <c r="BD364" s="18"/>
      <c r="BE364" s="203">
        <f t="shared" ref="BE364:BE367" si="413">SUM(AS364:BD364)</f>
        <v>2</v>
      </c>
      <c r="BF364" s="116">
        <f t="shared" ref="BF364:BF367" si="414">SUM(BE364)*800</f>
        <v>1600</v>
      </c>
      <c r="BG364" s="156">
        <f t="shared" ref="BG364:BG367" si="415">SUM(P364,AD364,AR364,BF364)</f>
        <v>23200</v>
      </c>
    </row>
    <row r="365" spans="1:59" x14ac:dyDescent="0.2">
      <c r="A365" s="119" t="s">
        <v>483</v>
      </c>
      <c r="B365" s="119" t="s">
        <v>479</v>
      </c>
      <c r="C365" s="22"/>
      <c r="D365" s="22"/>
      <c r="E365" s="22"/>
      <c r="F365" s="22"/>
      <c r="G365" s="22"/>
      <c r="H365" s="22"/>
      <c r="I365" s="22"/>
      <c r="J365" s="22">
        <v>3</v>
      </c>
      <c r="K365" s="22">
        <v>1</v>
      </c>
      <c r="L365" s="22"/>
      <c r="M365" s="22"/>
      <c r="N365" s="22"/>
      <c r="O365" s="113">
        <f t="shared" si="407"/>
        <v>4</v>
      </c>
      <c r="P365" s="117">
        <f t="shared" si="408"/>
        <v>3200</v>
      </c>
      <c r="Q365" s="19"/>
      <c r="R365" s="27">
        <v>1</v>
      </c>
      <c r="S365" s="27">
        <v>1</v>
      </c>
      <c r="T365" s="27"/>
      <c r="U365" s="27">
        <v>2</v>
      </c>
      <c r="V365" s="27">
        <v>1</v>
      </c>
      <c r="W365" s="27">
        <v>2</v>
      </c>
      <c r="X365" s="25"/>
      <c r="Y365" s="25">
        <v>1</v>
      </c>
      <c r="Z365" s="25"/>
      <c r="AA365" s="57"/>
      <c r="AB365" s="27"/>
      <c r="AC365" s="115">
        <f t="shared" si="409"/>
        <v>8</v>
      </c>
      <c r="AD365" s="116">
        <f t="shared" si="410"/>
        <v>6400</v>
      </c>
      <c r="AE365" s="17"/>
      <c r="AF365" s="57"/>
      <c r="AG365" s="57"/>
      <c r="AH365" s="57"/>
      <c r="AI365" s="57"/>
      <c r="AJ365" s="57"/>
      <c r="AK365" s="57"/>
      <c r="AL365" s="57"/>
      <c r="AM365" s="57"/>
      <c r="AN365" s="57"/>
      <c r="AO365" s="57"/>
      <c r="AP365" s="57"/>
      <c r="AQ365" s="115">
        <f t="shared" si="411"/>
        <v>0</v>
      </c>
      <c r="AR365" s="116">
        <f t="shared" si="412"/>
        <v>0</v>
      </c>
      <c r="AS365" s="16"/>
      <c r="AT365" s="16"/>
      <c r="AU365" s="16"/>
      <c r="AV365" s="18"/>
      <c r="AW365" s="18"/>
      <c r="AX365" s="18"/>
      <c r="AY365" s="18"/>
      <c r="AZ365" s="18"/>
      <c r="BA365" s="18"/>
      <c r="BB365" s="18"/>
      <c r="BC365" s="18"/>
      <c r="BD365" s="18"/>
      <c r="BE365" s="203">
        <f t="shared" si="413"/>
        <v>0</v>
      </c>
      <c r="BF365" s="116">
        <f t="shared" si="414"/>
        <v>0</v>
      </c>
      <c r="BG365" s="156">
        <f t="shared" si="415"/>
        <v>9600</v>
      </c>
    </row>
    <row r="366" spans="1:59" x14ac:dyDescent="0.2">
      <c r="A366" s="119" t="s">
        <v>563</v>
      </c>
      <c r="B366" s="119" t="s">
        <v>564</v>
      </c>
      <c r="C366" s="22"/>
      <c r="D366" s="22"/>
      <c r="E366" s="22"/>
      <c r="F366" s="22"/>
      <c r="G366" s="22"/>
      <c r="H366" s="22"/>
      <c r="I366" s="22"/>
      <c r="J366" s="22"/>
      <c r="K366" s="22"/>
      <c r="L366" s="22"/>
      <c r="M366" s="22"/>
      <c r="N366" s="22"/>
      <c r="O366" s="113">
        <f t="shared" si="407"/>
        <v>0</v>
      </c>
      <c r="P366" s="117">
        <f t="shared" si="408"/>
        <v>0</v>
      </c>
      <c r="Q366" s="19"/>
      <c r="R366" s="27"/>
      <c r="S366" s="27"/>
      <c r="T366" s="27"/>
      <c r="U366" s="27"/>
      <c r="V366" s="27"/>
      <c r="W366" s="27"/>
      <c r="X366" s="25"/>
      <c r="Y366" s="25"/>
      <c r="Z366" s="25"/>
      <c r="AA366" s="57"/>
      <c r="AB366" s="27"/>
      <c r="AC366" s="115">
        <f t="shared" si="409"/>
        <v>0</v>
      </c>
      <c r="AD366" s="116">
        <f t="shared" si="410"/>
        <v>0</v>
      </c>
      <c r="AE366" s="17"/>
      <c r="AF366" s="57">
        <v>2</v>
      </c>
      <c r="AG366" s="57"/>
      <c r="AH366" s="57"/>
      <c r="AI366" s="57">
        <v>1</v>
      </c>
      <c r="AJ366" s="57">
        <v>1</v>
      </c>
      <c r="AK366" s="57"/>
      <c r="AL366" s="57">
        <v>1</v>
      </c>
      <c r="AM366" s="57"/>
      <c r="AN366" s="57"/>
      <c r="AO366" s="57"/>
      <c r="AP366" s="57"/>
      <c r="AQ366" s="115">
        <f t="shared" si="411"/>
        <v>5</v>
      </c>
      <c r="AR366" s="116">
        <f t="shared" si="412"/>
        <v>4000</v>
      </c>
      <c r="AS366" s="16"/>
      <c r="AT366" s="16">
        <v>2</v>
      </c>
      <c r="AU366" s="16">
        <v>2</v>
      </c>
      <c r="AV366" s="18"/>
      <c r="AW366" s="18"/>
      <c r="AX366" s="18"/>
      <c r="AY366" s="18"/>
      <c r="AZ366" s="18"/>
      <c r="BA366" s="18"/>
      <c r="BB366" s="18"/>
      <c r="BC366" s="18"/>
      <c r="BD366" s="18"/>
      <c r="BE366" s="203">
        <f t="shared" si="413"/>
        <v>4</v>
      </c>
      <c r="BF366" s="116">
        <f t="shared" si="414"/>
        <v>3200</v>
      </c>
      <c r="BG366" s="156">
        <f t="shared" si="415"/>
        <v>7200</v>
      </c>
    </row>
    <row r="367" spans="1:59" x14ac:dyDescent="0.2">
      <c r="A367" s="119" t="s">
        <v>477</v>
      </c>
      <c r="B367" s="119" t="s">
        <v>413</v>
      </c>
      <c r="C367" s="22"/>
      <c r="D367" s="22"/>
      <c r="E367" s="22"/>
      <c r="F367" s="22"/>
      <c r="G367" s="22"/>
      <c r="H367" s="22"/>
      <c r="I367" s="22"/>
      <c r="J367" s="22"/>
      <c r="K367" s="22"/>
      <c r="L367" s="22"/>
      <c r="M367" s="22"/>
      <c r="N367" s="22"/>
      <c r="O367" s="113">
        <f t="shared" si="407"/>
        <v>0</v>
      </c>
      <c r="P367" s="117">
        <f t="shared" si="408"/>
        <v>0</v>
      </c>
      <c r="Q367" s="19"/>
      <c r="R367" s="27"/>
      <c r="S367" s="27"/>
      <c r="T367" s="27"/>
      <c r="U367" s="27"/>
      <c r="V367" s="27"/>
      <c r="W367" s="27"/>
      <c r="X367" s="25"/>
      <c r="Y367" s="25"/>
      <c r="Z367" s="25"/>
      <c r="AA367" s="57"/>
      <c r="AB367" s="27"/>
      <c r="AC367" s="115">
        <f t="shared" si="409"/>
        <v>0</v>
      </c>
      <c r="AD367" s="116">
        <f t="shared" si="410"/>
        <v>0</v>
      </c>
      <c r="AE367" s="17"/>
      <c r="AF367" s="57"/>
      <c r="AG367" s="57"/>
      <c r="AH367" s="57"/>
      <c r="AI367" s="57">
        <v>1</v>
      </c>
      <c r="AJ367" s="57"/>
      <c r="AK367" s="57">
        <v>2</v>
      </c>
      <c r="AL367" s="57"/>
      <c r="AM367" s="57"/>
      <c r="AN367" s="57"/>
      <c r="AO367" s="57"/>
      <c r="AP367" s="57">
        <v>2</v>
      </c>
      <c r="AQ367" s="115">
        <f t="shared" si="411"/>
        <v>5</v>
      </c>
      <c r="AR367" s="116">
        <f t="shared" si="412"/>
        <v>4000</v>
      </c>
      <c r="AS367" s="16">
        <v>1</v>
      </c>
      <c r="AT367" s="16"/>
      <c r="AU367" s="16">
        <v>1</v>
      </c>
      <c r="AV367" s="18"/>
      <c r="AW367" s="16">
        <v>2</v>
      </c>
      <c r="AX367" s="18"/>
      <c r="AY367" s="18"/>
      <c r="AZ367" s="18"/>
      <c r="BA367" s="18"/>
      <c r="BB367" s="18"/>
      <c r="BC367" s="18"/>
      <c r="BD367" s="18"/>
      <c r="BE367" s="203">
        <f t="shared" si="413"/>
        <v>4</v>
      </c>
      <c r="BF367" s="116">
        <f t="shared" si="414"/>
        <v>3200</v>
      </c>
      <c r="BG367" s="156">
        <f t="shared" si="415"/>
        <v>7200</v>
      </c>
    </row>
    <row r="368" spans="1:59" x14ac:dyDescent="0.2">
      <c r="A368" s="119" t="s">
        <v>565</v>
      </c>
      <c r="B368" s="119" t="s">
        <v>566</v>
      </c>
      <c r="C368" s="22"/>
      <c r="D368" s="22"/>
      <c r="E368" s="22"/>
      <c r="F368" s="22"/>
      <c r="G368" s="22"/>
      <c r="H368" s="22"/>
      <c r="I368" s="22"/>
      <c r="J368" s="22"/>
      <c r="K368" s="22"/>
      <c r="L368" s="22"/>
      <c r="M368" s="22"/>
      <c r="N368" s="22"/>
      <c r="O368" s="113">
        <f t="shared" ref="O368:O378" si="416">SUM(C368:N368)</f>
        <v>0</v>
      </c>
      <c r="P368" s="117">
        <f t="shared" ref="P368:P378" si="417">SUM(O368)*800</f>
        <v>0</v>
      </c>
      <c r="Q368" s="19"/>
      <c r="R368" s="27"/>
      <c r="S368" s="27"/>
      <c r="T368" s="27"/>
      <c r="U368" s="27"/>
      <c r="V368" s="27"/>
      <c r="W368" s="27"/>
      <c r="X368" s="25"/>
      <c r="Y368" s="25"/>
      <c r="Z368" s="25"/>
      <c r="AA368" s="57"/>
      <c r="AB368" s="27"/>
      <c r="AC368" s="115">
        <f t="shared" ref="AC368:AC378" si="418">SUM(Q368:AB368)</f>
        <v>0</v>
      </c>
      <c r="AD368" s="116">
        <f t="shared" ref="AD368:AD378" si="419">SUM(AC368)*800</f>
        <v>0</v>
      </c>
      <c r="AE368" s="17">
        <v>1</v>
      </c>
      <c r="AF368" s="57"/>
      <c r="AG368" s="57"/>
      <c r="AH368" s="57"/>
      <c r="AI368" s="57">
        <v>1</v>
      </c>
      <c r="AJ368" s="57"/>
      <c r="AK368" s="57"/>
      <c r="AL368" s="57"/>
      <c r="AM368" s="57">
        <v>1</v>
      </c>
      <c r="AN368" s="57">
        <v>1</v>
      </c>
      <c r="AO368" s="57"/>
      <c r="AP368" s="57">
        <v>1</v>
      </c>
      <c r="AQ368" s="115">
        <f t="shared" ref="AQ368:AQ378" si="420">SUM(AE368:AP368)</f>
        <v>5</v>
      </c>
      <c r="AR368" s="116">
        <f t="shared" ref="AR368:AR378" si="421">SUM(AQ368)*800</f>
        <v>4000</v>
      </c>
      <c r="AS368" s="16">
        <v>3</v>
      </c>
      <c r="AT368" s="16"/>
      <c r="AU368" s="16"/>
      <c r="AV368" s="18"/>
      <c r="AW368" s="18"/>
      <c r="AX368" s="18"/>
      <c r="AY368" s="18"/>
      <c r="AZ368" s="18"/>
      <c r="BA368" s="18"/>
      <c r="BB368" s="18"/>
      <c r="BC368" s="18"/>
      <c r="BD368" s="18"/>
      <c r="BE368" s="203">
        <f t="shared" ref="BE368:BE378" si="422">SUM(AS368:BD368)</f>
        <v>3</v>
      </c>
      <c r="BF368" s="116">
        <f t="shared" ref="BF368:BF378" si="423">SUM(BE368)*800</f>
        <v>2400</v>
      </c>
      <c r="BG368" s="156">
        <f t="shared" ref="BG368:BG378" si="424">SUM(P368,AD368,AR368,BF368)</f>
        <v>6400</v>
      </c>
    </row>
    <row r="369" spans="1:64" x14ac:dyDescent="0.2">
      <c r="A369" s="119" t="s">
        <v>412</v>
      </c>
      <c r="B369" s="119" t="s">
        <v>413</v>
      </c>
      <c r="C369" s="22"/>
      <c r="D369" s="22"/>
      <c r="E369" s="22"/>
      <c r="F369" s="22"/>
      <c r="G369" s="22"/>
      <c r="H369" s="22"/>
      <c r="I369" s="22"/>
      <c r="J369" s="22"/>
      <c r="K369" s="22"/>
      <c r="L369" s="22"/>
      <c r="M369" s="22"/>
      <c r="N369" s="22"/>
      <c r="O369" s="113">
        <f t="shared" si="416"/>
        <v>0</v>
      </c>
      <c r="P369" s="117">
        <f t="shared" si="417"/>
        <v>0</v>
      </c>
      <c r="Q369" s="19"/>
      <c r="R369" s="27"/>
      <c r="S369" s="27"/>
      <c r="T369" s="27"/>
      <c r="U369" s="27"/>
      <c r="V369" s="27"/>
      <c r="W369" s="27"/>
      <c r="X369" s="25"/>
      <c r="Y369" s="25"/>
      <c r="Z369" s="25"/>
      <c r="AA369" s="57"/>
      <c r="AB369" s="27"/>
      <c r="AC369" s="115">
        <f t="shared" si="418"/>
        <v>0</v>
      </c>
      <c r="AD369" s="116">
        <f t="shared" si="419"/>
        <v>0</v>
      </c>
      <c r="AE369" s="17"/>
      <c r="AF369" s="57">
        <v>3</v>
      </c>
      <c r="AG369" s="57">
        <v>1</v>
      </c>
      <c r="AH369" s="57"/>
      <c r="AI369" s="57"/>
      <c r="AJ369" s="57"/>
      <c r="AK369" s="57">
        <v>2</v>
      </c>
      <c r="AL369" s="57"/>
      <c r="AM369" s="57"/>
      <c r="AN369" s="57"/>
      <c r="AO369" s="57"/>
      <c r="AP369" s="57"/>
      <c r="AQ369" s="115">
        <f t="shared" si="420"/>
        <v>6</v>
      </c>
      <c r="AR369" s="116">
        <f t="shared" si="421"/>
        <v>4800</v>
      </c>
      <c r="AS369" s="16"/>
      <c r="AT369" s="16"/>
      <c r="AU369" s="16">
        <v>1</v>
      </c>
      <c r="AV369" s="18"/>
      <c r="AW369" s="18"/>
      <c r="AX369" s="18"/>
      <c r="AY369" s="18"/>
      <c r="AZ369" s="18"/>
      <c r="BA369" s="18"/>
      <c r="BB369" s="18"/>
      <c r="BC369" s="18"/>
      <c r="BD369" s="18"/>
      <c r="BE369" s="203">
        <f t="shared" si="422"/>
        <v>1</v>
      </c>
      <c r="BF369" s="116">
        <f t="shared" si="423"/>
        <v>800</v>
      </c>
      <c r="BG369" s="156">
        <f t="shared" si="424"/>
        <v>5600</v>
      </c>
    </row>
    <row r="370" spans="1:64" x14ac:dyDescent="0.2">
      <c r="A370" s="119" t="s">
        <v>478</v>
      </c>
      <c r="B370" s="119" t="s">
        <v>480</v>
      </c>
      <c r="C370" s="22"/>
      <c r="D370" s="22"/>
      <c r="E370" s="22"/>
      <c r="F370" s="22"/>
      <c r="G370" s="22"/>
      <c r="H370" s="22"/>
      <c r="I370" s="22"/>
      <c r="J370" s="22"/>
      <c r="K370" s="22"/>
      <c r="L370" s="22"/>
      <c r="M370" s="22"/>
      <c r="N370" s="22"/>
      <c r="O370" s="113">
        <f t="shared" si="416"/>
        <v>0</v>
      </c>
      <c r="P370" s="117">
        <f t="shared" si="417"/>
        <v>0</v>
      </c>
      <c r="Q370" s="19"/>
      <c r="R370" s="27"/>
      <c r="S370" s="27"/>
      <c r="T370" s="27"/>
      <c r="U370" s="27"/>
      <c r="V370" s="27"/>
      <c r="W370" s="27"/>
      <c r="X370" s="25"/>
      <c r="Y370" s="25"/>
      <c r="Z370" s="25"/>
      <c r="AA370" s="57"/>
      <c r="AB370" s="27"/>
      <c r="AC370" s="115">
        <f t="shared" si="418"/>
        <v>0</v>
      </c>
      <c r="AD370" s="116">
        <f t="shared" si="419"/>
        <v>0</v>
      </c>
      <c r="AE370" s="17"/>
      <c r="AF370" s="57">
        <v>2</v>
      </c>
      <c r="AG370" s="57"/>
      <c r="AH370" s="57"/>
      <c r="AI370" s="57">
        <v>1</v>
      </c>
      <c r="AJ370" s="57"/>
      <c r="AK370" s="57"/>
      <c r="AL370" s="57"/>
      <c r="AM370" s="57">
        <v>2</v>
      </c>
      <c r="AN370" s="57"/>
      <c r="AO370" s="57"/>
      <c r="AP370" s="57">
        <v>1</v>
      </c>
      <c r="AQ370" s="115">
        <f t="shared" si="420"/>
        <v>6</v>
      </c>
      <c r="AR370" s="116">
        <f t="shared" si="421"/>
        <v>4800</v>
      </c>
      <c r="AS370" s="16"/>
      <c r="AT370" s="16"/>
      <c r="AU370" s="16"/>
      <c r="AV370" s="18"/>
      <c r="AW370" s="18"/>
      <c r="AX370" s="18"/>
      <c r="AY370" s="18"/>
      <c r="AZ370" s="18"/>
      <c r="BA370" s="18"/>
      <c r="BB370" s="18"/>
      <c r="BC370" s="18"/>
      <c r="BD370" s="18"/>
      <c r="BE370" s="203">
        <f t="shared" si="422"/>
        <v>0</v>
      </c>
      <c r="BF370" s="116">
        <f t="shared" si="423"/>
        <v>0</v>
      </c>
      <c r="BG370" s="156">
        <f t="shared" si="424"/>
        <v>4800</v>
      </c>
    </row>
    <row r="371" spans="1:64" x14ac:dyDescent="0.2">
      <c r="A371" s="119" t="s">
        <v>567</v>
      </c>
      <c r="B371" s="119" t="s">
        <v>564</v>
      </c>
      <c r="C371" s="22"/>
      <c r="D371" s="22"/>
      <c r="E371" s="22"/>
      <c r="F371" s="22"/>
      <c r="G371" s="22"/>
      <c r="H371" s="22"/>
      <c r="I371" s="22"/>
      <c r="J371" s="22"/>
      <c r="K371" s="22"/>
      <c r="L371" s="22"/>
      <c r="M371" s="22"/>
      <c r="N371" s="22"/>
      <c r="O371" s="113">
        <f t="shared" si="416"/>
        <v>0</v>
      </c>
      <c r="P371" s="117">
        <f t="shared" si="417"/>
        <v>0</v>
      </c>
      <c r="Q371" s="19"/>
      <c r="R371" s="27"/>
      <c r="S371" s="27"/>
      <c r="T371" s="27"/>
      <c r="U371" s="27"/>
      <c r="V371" s="27"/>
      <c r="W371" s="27"/>
      <c r="X371" s="25"/>
      <c r="Y371" s="25"/>
      <c r="Z371" s="25"/>
      <c r="AA371" s="57"/>
      <c r="AB371" s="27"/>
      <c r="AC371" s="115">
        <f t="shared" si="418"/>
        <v>0</v>
      </c>
      <c r="AD371" s="116">
        <f t="shared" si="419"/>
        <v>0</v>
      </c>
      <c r="AE371" s="17"/>
      <c r="AF371" s="57"/>
      <c r="AG371" s="57">
        <v>1</v>
      </c>
      <c r="AH371" s="57">
        <v>1</v>
      </c>
      <c r="AI371" s="57"/>
      <c r="AJ371" s="57">
        <v>1</v>
      </c>
      <c r="AK371" s="57"/>
      <c r="AL371" s="57"/>
      <c r="AM371" s="57">
        <v>1</v>
      </c>
      <c r="AN371" s="57">
        <v>1</v>
      </c>
      <c r="AO371" s="57"/>
      <c r="AP371" s="57"/>
      <c r="AQ371" s="115">
        <f t="shared" si="420"/>
        <v>5</v>
      </c>
      <c r="AR371" s="116">
        <f t="shared" si="421"/>
        <v>4000</v>
      </c>
      <c r="AS371" s="16"/>
      <c r="AT371" s="16"/>
      <c r="AU371" s="16"/>
      <c r="AV371" s="18"/>
      <c r="AW371" s="18"/>
      <c r="AX371" s="18"/>
      <c r="AY371" s="18"/>
      <c r="AZ371" s="18"/>
      <c r="BA371" s="18"/>
      <c r="BB371" s="18"/>
      <c r="BC371" s="18"/>
      <c r="BD371" s="18"/>
      <c r="BE371" s="203">
        <f t="shared" si="422"/>
        <v>0</v>
      </c>
      <c r="BF371" s="116">
        <f t="shared" si="423"/>
        <v>0</v>
      </c>
      <c r="BG371" s="156">
        <f t="shared" si="424"/>
        <v>4000</v>
      </c>
    </row>
    <row r="372" spans="1:64" x14ac:dyDescent="0.2">
      <c r="A372" s="119" t="s">
        <v>484</v>
      </c>
      <c r="B372" s="119" t="s">
        <v>413</v>
      </c>
      <c r="C372" s="22"/>
      <c r="D372" s="22"/>
      <c r="E372" s="22"/>
      <c r="F372" s="22"/>
      <c r="G372" s="22"/>
      <c r="H372" s="22"/>
      <c r="I372" s="22"/>
      <c r="J372" s="22"/>
      <c r="K372" s="22"/>
      <c r="L372" s="22">
        <v>2</v>
      </c>
      <c r="M372" s="22"/>
      <c r="N372" s="22">
        <v>1</v>
      </c>
      <c r="O372" s="113">
        <f t="shared" si="416"/>
        <v>3</v>
      </c>
      <c r="P372" s="117">
        <f t="shared" si="417"/>
        <v>2400</v>
      </c>
      <c r="Q372" s="19"/>
      <c r="R372" s="27"/>
      <c r="S372" s="27"/>
      <c r="T372" s="27"/>
      <c r="U372" s="27">
        <v>1</v>
      </c>
      <c r="V372" s="27"/>
      <c r="W372" s="27"/>
      <c r="X372" s="25"/>
      <c r="Y372" s="25"/>
      <c r="Z372" s="25"/>
      <c r="AA372" s="57"/>
      <c r="AB372" s="27"/>
      <c r="AC372" s="115">
        <f t="shared" si="418"/>
        <v>1</v>
      </c>
      <c r="AD372" s="116">
        <f t="shared" si="419"/>
        <v>800</v>
      </c>
      <c r="AE372" s="17"/>
      <c r="AF372" s="57"/>
      <c r="AG372" s="57"/>
      <c r="AH372" s="57"/>
      <c r="AI372" s="57"/>
      <c r="AJ372" s="57"/>
      <c r="AK372" s="57"/>
      <c r="AL372" s="57"/>
      <c r="AM372" s="57"/>
      <c r="AN372" s="57"/>
      <c r="AO372" s="57"/>
      <c r="AP372" s="57"/>
      <c r="AQ372" s="115">
        <f t="shared" si="420"/>
        <v>0</v>
      </c>
      <c r="AR372" s="116">
        <f t="shared" si="421"/>
        <v>0</v>
      </c>
      <c r="AS372" s="16"/>
      <c r="AT372" s="16"/>
      <c r="AU372" s="16"/>
      <c r="AV372" s="18"/>
      <c r="AW372" s="18"/>
      <c r="AX372" s="18"/>
      <c r="AY372" s="18"/>
      <c r="AZ372" s="18"/>
      <c r="BA372" s="18"/>
      <c r="BB372" s="18"/>
      <c r="BC372" s="18"/>
      <c r="BD372" s="18"/>
      <c r="BE372" s="203">
        <f t="shared" si="422"/>
        <v>0</v>
      </c>
      <c r="BF372" s="116">
        <f t="shared" si="423"/>
        <v>0</v>
      </c>
      <c r="BG372" s="156">
        <f t="shared" si="424"/>
        <v>3200</v>
      </c>
    </row>
    <row r="373" spans="1:64" x14ac:dyDescent="0.2">
      <c r="A373" s="119" t="s">
        <v>534</v>
      </c>
      <c r="B373" s="119" t="s">
        <v>413</v>
      </c>
      <c r="C373" s="22"/>
      <c r="D373" s="22"/>
      <c r="E373" s="22"/>
      <c r="F373" s="22"/>
      <c r="G373" s="22"/>
      <c r="H373" s="22"/>
      <c r="I373" s="22"/>
      <c r="J373" s="22"/>
      <c r="K373" s="22"/>
      <c r="L373" s="22"/>
      <c r="M373" s="22"/>
      <c r="N373" s="22"/>
      <c r="O373" s="113">
        <f t="shared" si="416"/>
        <v>0</v>
      </c>
      <c r="P373" s="117">
        <f t="shared" si="417"/>
        <v>0</v>
      </c>
      <c r="Q373" s="19"/>
      <c r="R373" s="27"/>
      <c r="S373" s="27"/>
      <c r="T373" s="27"/>
      <c r="U373" s="27"/>
      <c r="V373" s="27"/>
      <c r="W373" s="27"/>
      <c r="X373" s="25"/>
      <c r="Y373" s="25"/>
      <c r="Z373" s="25"/>
      <c r="AA373" s="57"/>
      <c r="AB373" s="27"/>
      <c r="AC373" s="115">
        <f t="shared" si="418"/>
        <v>0</v>
      </c>
      <c r="AD373" s="116">
        <f t="shared" si="419"/>
        <v>0</v>
      </c>
      <c r="AE373" s="17"/>
      <c r="AF373" s="57"/>
      <c r="AG373" s="57"/>
      <c r="AH373" s="57"/>
      <c r="AI373" s="57"/>
      <c r="AJ373" s="57"/>
      <c r="AK373" s="57"/>
      <c r="AL373" s="57"/>
      <c r="AM373" s="57"/>
      <c r="AN373" s="57"/>
      <c r="AO373" s="57"/>
      <c r="AP373" s="57"/>
      <c r="AQ373" s="115">
        <f t="shared" si="420"/>
        <v>0</v>
      </c>
      <c r="AR373" s="116">
        <f t="shared" si="421"/>
        <v>0</v>
      </c>
      <c r="AS373" s="16">
        <v>2</v>
      </c>
      <c r="AT373" s="16">
        <v>1</v>
      </c>
      <c r="AU373" s="16"/>
      <c r="AV373" s="18"/>
      <c r="AW373" s="18"/>
      <c r="AX373" s="18"/>
      <c r="AY373" s="18"/>
      <c r="AZ373" s="18"/>
      <c r="BA373" s="18"/>
      <c r="BB373" s="18"/>
      <c r="BC373" s="18"/>
      <c r="BD373" s="18"/>
      <c r="BE373" s="203">
        <f t="shared" si="422"/>
        <v>3</v>
      </c>
      <c r="BF373" s="116">
        <f t="shared" si="423"/>
        <v>2400</v>
      </c>
      <c r="BG373" s="156">
        <f t="shared" si="424"/>
        <v>2400</v>
      </c>
    </row>
    <row r="374" spans="1:64" x14ac:dyDescent="0.2">
      <c r="A374" s="119" t="s">
        <v>496</v>
      </c>
      <c r="B374" s="119" t="s">
        <v>413</v>
      </c>
      <c r="C374" s="22"/>
      <c r="D374" s="22"/>
      <c r="E374" s="22"/>
      <c r="F374" s="22"/>
      <c r="G374" s="22"/>
      <c r="H374" s="22"/>
      <c r="I374" s="22"/>
      <c r="J374" s="22"/>
      <c r="K374" s="22"/>
      <c r="L374" s="22"/>
      <c r="M374" s="22"/>
      <c r="N374" s="22"/>
      <c r="O374" s="113">
        <f t="shared" si="416"/>
        <v>0</v>
      </c>
      <c r="P374" s="117">
        <f t="shared" si="417"/>
        <v>0</v>
      </c>
      <c r="Q374" s="19"/>
      <c r="R374" s="27"/>
      <c r="S374" s="27"/>
      <c r="T374" s="27"/>
      <c r="U374" s="27"/>
      <c r="V374" s="27"/>
      <c r="W374" s="27"/>
      <c r="X374" s="25"/>
      <c r="Y374" s="25"/>
      <c r="Z374" s="25"/>
      <c r="AA374" s="57"/>
      <c r="AB374" s="27"/>
      <c r="AC374" s="115">
        <f t="shared" si="418"/>
        <v>0</v>
      </c>
      <c r="AD374" s="116">
        <f t="shared" si="419"/>
        <v>0</v>
      </c>
      <c r="AE374" s="17"/>
      <c r="AF374" s="57"/>
      <c r="AG374" s="57"/>
      <c r="AH374" s="57"/>
      <c r="AI374" s="57">
        <v>1</v>
      </c>
      <c r="AJ374" s="57"/>
      <c r="AK374" s="57"/>
      <c r="AL374" s="57">
        <v>1</v>
      </c>
      <c r="AM374" s="57"/>
      <c r="AN374" s="57"/>
      <c r="AO374" s="57"/>
      <c r="AP374" s="57"/>
      <c r="AQ374" s="115">
        <f t="shared" si="420"/>
        <v>2</v>
      </c>
      <c r="AR374" s="116">
        <f t="shared" si="421"/>
        <v>1600</v>
      </c>
      <c r="AS374" s="16"/>
      <c r="AT374" s="16"/>
      <c r="AU374" s="16"/>
      <c r="AV374" s="18"/>
      <c r="AW374" s="18"/>
      <c r="AX374" s="18"/>
      <c r="AY374" s="18"/>
      <c r="AZ374" s="18"/>
      <c r="BA374" s="18"/>
      <c r="BB374" s="18"/>
      <c r="BC374" s="18"/>
      <c r="BD374" s="18"/>
      <c r="BE374" s="203">
        <f t="shared" si="422"/>
        <v>0</v>
      </c>
      <c r="BF374" s="116">
        <f t="shared" si="423"/>
        <v>0</v>
      </c>
      <c r="BG374" s="156">
        <f t="shared" si="424"/>
        <v>1600</v>
      </c>
    </row>
    <row r="375" spans="1:64" x14ac:dyDescent="0.2">
      <c r="A375" s="119" t="s">
        <v>620</v>
      </c>
      <c r="B375" s="119" t="s">
        <v>564</v>
      </c>
      <c r="C375" s="22"/>
      <c r="D375" s="22"/>
      <c r="E375" s="22"/>
      <c r="F375" s="22"/>
      <c r="G375" s="22"/>
      <c r="H375" s="22"/>
      <c r="I375" s="22"/>
      <c r="J375" s="22"/>
      <c r="K375" s="22"/>
      <c r="L375" s="22"/>
      <c r="M375" s="22"/>
      <c r="N375" s="22"/>
      <c r="O375" s="113">
        <f t="shared" si="416"/>
        <v>0</v>
      </c>
      <c r="P375" s="117">
        <f t="shared" si="417"/>
        <v>0</v>
      </c>
      <c r="Q375" s="19"/>
      <c r="R375" s="27"/>
      <c r="S375" s="27"/>
      <c r="T375" s="27"/>
      <c r="U375" s="27"/>
      <c r="V375" s="27"/>
      <c r="W375" s="27"/>
      <c r="X375" s="25"/>
      <c r="Y375" s="25"/>
      <c r="Z375" s="25"/>
      <c r="AA375" s="57"/>
      <c r="AB375" s="27"/>
      <c r="AC375" s="115">
        <f t="shared" si="418"/>
        <v>0</v>
      </c>
      <c r="AD375" s="116">
        <f t="shared" si="419"/>
        <v>0</v>
      </c>
      <c r="AE375" s="17"/>
      <c r="AF375" s="57"/>
      <c r="AG375" s="57"/>
      <c r="AH375" s="57"/>
      <c r="AI375" s="57"/>
      <c r="AJ375" s="57"/>
      <c r="AK375" s="57"/>
      <c r="AL375" s="57"/>
      <c r="AM375" s="57"/>
      <c r="AN375" s="57"/>
      <c r="AO375" s="57"/>
      <c r="AP375" s="57"/>
      <c r="AQ375" s="115">
        <f t="shared" si="420"/>
        <v>0</v>
      </c>
      <c r="AR375" s="116">
        <f t="shared" si="421"/>
        <v>0</v>
      </c>
      <c r="AS375" s="16"/>
      <c r="AT375" s="16"/>
      <c r="AU375" s="16"/>
      <c r="AV375" s="18"/>
      <c r="AW375" s="18"/>
      <c r="AX375" s="16">
        <v>1</v>
      </c>
      <c r="AY375" s="18"/>
      <c r="AZ375" s="18"/>
      <c r="BA375" s="18"/>
      <c r="BB375" s="18"/>
      <c r="BC375" s="18"/>
      <c r="BD375" s="18"/>
      <c r="BE375" s="203">
        <f t="shared" si="422"/>
        <v>1</v>
      </c>
      <c r="BF375" s="116">
        <f t="shared" si="423"/>
        <v>800</v>
      </c>
      <c r="BG375" s="156">
        <f t="shared" si="424"/>
        <v>800</v>
      </c>
    </row>
    <row r="376" spans="1:64" x14ac:dyDescent="0.2">
      <c r="A376" s="119" t="s">
        <v>482</v>
      </c>
      <c r="B376" s="119" t="s">
        <v>413</v>
      </c>
      <c r="C376" s="22"/>
      <c r="D376" s="22"/>
      <c r="E376" s="22"/>
      <c r="F376" s="22"/>
      <c r="G376" s="22"/>
      <c r="H376" s="22"/>
      <c r="I376" s="22"/>
      <c r="J376" s="22"/>
      <c r="K376" s="22"/>
      <c r="L376" s="22"/>
      <c r="M376" s="22"/>
      <c r="N376" s="22"/>
      <c r="O376" s="113">
        <f t="shared" si="416"/>
        <v>0</v>
      </c>
      <c r="P376" s="117">
        <f t="shared" si="417"/>
        <v>0</v>
      </c>
      <c r="Q376" s="19"/>
      <c r="R376" s="27"/>
      <c r="S376" s="27"/>
      <c r="T376" s="27"/>
      <c r="U376" s="27"/>
      <c r="V376" s="27"/>
      <c r="W376" s="27"/>
      <c r="X376" s="25"/>
      <c r="Y376" s="25">
        <v>1</v>
      </c>
      <c r="Z376" s="25"/>
      <c r="AA376" s="57"/>
      <c r="AB376" s="27"/>
      <c r="AC376" s="115">
        <f t="shared" si="418"/>
        <v>1</v>
      </c>
      <c r="AD376" s="116">
        <f t="shared" si="419"/>
        <v>800</v>
      </c>
      <c r="AE376" s="17"/>
      <c r="AF376" s="57"/>
      <c r="AG376" s="57"/>
      <c r="AH376" s="57"/>
      <c r="AI376" s="57"/>
      <c r="AJ376" s="57"/>
      <c r="AK376" s="57"/>
      <c r="AL376" s="57"/>
      <c r="AM376" s="57"/>
      <c r="AN376" s="57"/>
      <c r="AO376" s="57"/>
      <c r="AP376" s="57"/>
      <c r="AQ376" s="115">
        <f t="shared" si="420"/>
        <v>0</v>
      </c>
      <c r="AR376" s="116">
        <f t="shared" si="421"/>
        <v>0</v>
      </c>
      <c r="AS376" s="16"/>
      <c r="AT376" s="16"/>
      <c r="AU376" s="16"/>
      <c r="AV376" s="18"/>
      <c r="AW376" s="18"/>
      <c r="AX376" s="18"/>
      <c r="AY376" s="18"/>
      <c r="AZ376" s="18"/>
      <c r="BA376" s="18"/>
      <c r="BB376" s="18"/>
      <c r="BC376" s="18"/>
      <c r="BD376" s="18"/>
      <c r="BE376" s="203">
        <f t="shared" si="422"/>
        <v>0</v>
      </c>
      <c r="BF376" s="116">
        <f t="shared" si="423"/>
        <v>0</v>
      </c>
      <c r="BG376" s="156">
        <f t="shared" si="424"/>
        <v>800</v>
      </c>
    </row>
    <row r="377" spans="1:64" x14ac:dyDescent="0.2">
      <c r="A377" s="119" t="s">
        <v>592</v>
      </c>
      <c r="B377" s="119" t="s">
        <v>413</v>
      </c>
      <c r="C377" s="22"/>
      <c r="D377" s="22"/>
      <c r="E377" s="22"/>
      <c r="F377" s="22"/>
      <c r="G377" s="22"/>
      <c r="H377" s="22"/>
      <c r="I377" s="22"/>
      <c r="J377" s="22"/>
      <c r="K377" s="22"/>
      <c r="L377" s="22"/>
      <c r="M377" s="22"/>
      <c r="N377" s="22"/>
      <c r="O377" s="113">
        <f t="shared" si="416"/>
        <v>0</v>
      </c>
      <c r="P377" s="117">
        <f t="shared" si="417"/>
        <v>0</v>
      </c>
      <c r="Q377" s="19"/>
      <c r="R377" s="27"/>
      <c r="S377" s="27"/>
      <c r="T377" s="27"/>
      <c r="U377" s="27"/>
      <c r="V377" s="27"/>
      <c r="W377" s="27"/>
      <c r="X377" s="25"/>
      <c r="Y377" s="25"/>
      <c r="Z377" s="25"/>
      <c r="AA377" s="57"/>
      <c r="AB377" s="27"/>
      <c r="AC377" s="115">
        <f t="shared" si="418"/>
        <v>0</v>
      </c>
      <c r="AD377" s="116">
        <f t="shared" si="419"/>
        <v>0</v>
      </c>
      <c r="AE377" s="17"/>
      <c r="AF377" s="57"/>
      <c r="AG377" s="57"/>
      <c r="AH377" s="57"/>
      <c r="AI377" s="57"/>
      <c r="AJ377" s="57"/>
      <c r="AK377" s="57"/>
      <c r="AL377" s="57"/>
      <c r="AM377" s="57"/>
      <c r="AN377" s="57"/>
      <c r="AO377" s="57"/>
      <c r="AP377" s="57"/>
      <c r="AQ377" s="115">
        <f t="shared" si="420"/>
        <v>0</v>
      </c>
      <c r="AR377" s="116">
        <f t="shared" si="421"/>
        <v>0</v>
      </c>
      <c r="AS377" s="16"/>
      <c r="AT377" s="16"/>
      <c r="AU377" s="16"/>
      <c r="AV377" s="16">
        <v>1</v>
      </c>
      <c r="AW377" s="18"/>
      <c r="AX377" s="18"/>
      <c r="AY377" s="18"/>
      <c r="AZ377" s="18"/>
      <c r="BA377" s="18"/>
      <c r="BB377" s="18"/>
      <c r="BC377" s="18"/>
      <c r="BD377" s="18"/>
      <c r="BE377" s="203">
        <f t="shared" si="422"/>
        <v>1</v>
      </c>
      <c r="BF377" s="116">
        <f t="shared" si="423"/>
        <v>800</v>
      </c>
      <c r="BG377" s="156">
        <f t="shared" si="424"/>
        <v>800</v>
      </c>
    </row>
    <row r="378" spans="1:64" x14ac:dyDescent="0.2">
      <c r="A378" s="213" t="s">
        <v>485</v>
      </c>
      <c r="B378" s="213" t="s">
        <v>479</v>
      </c>
      <c r="C378" s="214"/>
      <c r="D378" s="214"/>
      <c r="E378" s="214"/>
      <c r="F378" s="214"/>
      <c r="G378" s="214"/>
      <c r="H378" s="214"/>
      <c r="I378" s="214"/>
      <c r="J378" s="214"/>
      <c r="K378" s="214"/>
      <c r="L378" s="214"/>
      <c r="M378" s="214"/>
      <c r="N378" s="214"/>
      <c r="O378" s="126">
        <f t="shared" si="416"/>
        <v>0</v>
      </c>
      <c r="P378" s="215">
        <f t="shared" si="417"/>
        <v>0</v>
      </c>
      <c r="Q378" s="37"/>
      <c r="R378" s="36"/>
      <c r="S378" s="36"/>
      <c r="T378" s="36">
        <v>1</v>
      </c>
      <c r="U378" s="36"/>
      <c r="V378" s="36"/>
      <c r="W378" s="36"/>
      <c r="X378" s="208"/>
      <c r="Y378" s="208"/>
      <c r="Z378" s="208"/>
      <c r="AA378" s="152"/>
      <c r="AB378" s="36"/>
      <c r="AC378" s="127">
        <f t="shared" si="418"/>
        <v>1</v>
      </c>
      <c r="AD378" s="128">
        <f t="shared" si="419"/>
        <v>800</v>
      </c>
      <c r="AE378" s="153"/>
      <c r="AF378" s="152"/>
      <c r="AG378" s="152"/>
      <c r="AH378" s="152"/>
      <c r="AI378" s="152"/>
      <c r="AJ378" s="152"/>
      <c r="AK378" s="152"/>
      <c r="AL378" s="152"/>
      <c r="AM378" s="152"/>
      <c r="AN378" s="152"/>
      <c r="AO378" s="152"/>
      <c r="AP378" s="152"/>
      <c r="AQ378" s="127">
        <f t="shared" si="420"/>
        <v>0</v>
      </c>
      <c r="AR378" s="128">
        <f t="shared" si="421"/>
        <v>0</v>
      </c>
      <c r="AS378" s="153"/>
      <c r="AT378" s="152"/>
      <c r="AU378" s="152"/>
      <c r="AV378" s="36"/>
      <c r="AW378" s="36"/>
      <c r="AX378" s="36"/>
      <c r="AY378" s="36"/>
      <c r="AZ378" s="36"/>
      <c r="BA378" s="36"/>
      <c r="BB378" s="36"/>
      <c r="BC378" s="36"/>
      <c r="BD378" s="36"/>
      <c r="BE378" s="204">
        <f t="shared" si="422"/>
        <v>0</v>
      </c>
      <c r="BF378" s="128">
        <f t="shared" si="423"/>
        <v>0</v>
      </c>
      <c r="BG378" s="156">
        <f t="shared" si="424"/>
        <v>800</v>
      </c>
    </row>
    <row r="379" spans="1:64" x14ac:dyDescent="0.2">
      <c r="A379" s="61"/>
      <c r="C379" s="15"/>
      <c r="D379" s="15"/>
      <c r="E379" s="15"/>
      <c r="F379" s="15"/>
      <c r="G379" s="15"/>
      <c r="H379" s="15"/>
      <c r="I379" s="18"/>
      <c r="J379" s="18"/>
      <c r="K379" s="18"/>
      <c r="L379" s="18"/>
      <c r="M379" s="18"/>
      <c r="N379" s="18"/>
      <c r="O379" s="18"/>
      <c r="Q379" s="27"/>
      <c r="R379" s="27"/>
      <c r="S379" s="27"/>
      <c r="T379" s="27"/>
      <c r="U379" s="27"/>
      <c r="V379" s="27"/>
      <c r="W379" s="27"/>
      <c r="X379" s="27"/>
      <c r="Y379" s="27"/>
      <c r="Z379" s="27"/>
      <c r="AA379" s="27"/>
      <c r="AB379" s="27"/>
      <c r="AC379" s="27"/>
      <c r="AD379" s="27"/>
      <c r="AE379" s="26"/>
      <c r="AF379" s="26"/>
    </row>
    <row r="380" spans="1:64" ht="15" x14ac:dyDescent="0.25">
      <c r="B380" s="56" t="s">
        <v>154</v>
      </c>
      <c r="C380" s="56" t="s">
        <v>150</v>
      </c>
      <c r="D380" s="56" t="s">
        <v>151</v>
      </c>
      <c r="E380" s="56" t="s">
        <v>152</v>
      </c>
      <c r="F380" s="56" t="s">
        <v>1</v>
      </c>
      <c r="G380" s="56" t="s">
        <v>2</v>
      </c>
      <c r="H380" s="56" t="s">
        <v>3</v>
      </c>
      <c r="I380" s="56" t="s">
        <v>163</v>
      </c>
      <c r="J380" s="56" t="s">
        <v>175</v>
      </c>
      <c r="K380" s="56" t="s">
        <v>206</v>
      </c>
      <c r="L380" s="56" t="s">
        <v>226</v>
      </c>
      <c r="M380" s="56" t="s">
        <v>227</v>
      </c>
      <c r="N380" s="56" t="s">
        <v>242</v>
      </c>
      <c r="O380" s="129">
        <v>2011</v>
      </c>
      <c r="P380" s="130" t="s">
        <v>218</v>
      </c>
      <c r="Q380" s="56" t="s">
        <v>150</v>
      </c>
      <c r="R380" s="56" t="s">
        <v>151</v>
      </c>
      <c r="S380" s="56" t="s">
        <v>152</v>
      </c>
      <c r="T380" s="56" t="s">
        <v>1</v>
      </c>
      <c r="U380" s="56" t="s">
        <v>2</v>
      </c>
      <c r="V380" s="56" t="s">
        <v>3</v>
      </c>
      <c r="W380" s="56" t="s">
        <v>163</v>
      </c>
      <c r="X380" s="56" t="s">
        <v>175</v>
      </c>
      <c r="Y380" s="56" t="s">
        <v>206</v>
      </c>
      <c r="Z380" s="56" t="s">
        <v>226</v>
      </c>
      <c r="AA380" s="56" t="s">
        <v>227</v>
      </c>
      <c r="AB380" s="56" t="s">
        <v>242</v>
      </c>
      <c r="AC380" s="129">
        <v>2012</v>
      </c>
      <c r="AD380" s="131" t="s">
        <v>218</v>
      </c>
      <c r="AE380" s="56" t="s">
        <v>150</v>
      </c>
      <c r="AF380" s="56" t="s">
        <v>151</v>
      </c>
      <c r="AG380" s="56" t="s">
        <v>152</v>
      </c>
      <c r="AH380" s="56" t="s">
        <v>1</v>
      </c>
      <c r="AI380" s="56" t="s">
        <v>2</v>
      </c>
      <c r="AJ380" s="56" t="s">
        <v>3</v>
      </c>
      <c r="AK380" s="56" t="s">
        <v>163</v>
      </c>
      <c r="AL380" s="56" t="s">
        <v>175</v>
      </c>
      <c r="AM380" s="56" t="s">
        <v>206</v>
      </c>
      <c r="AN380" s="56" t="s">
        <v>226</v>
      </c>
      <c r="AO380" s="56" t="s">
        <v>227</v>
      </c>
      <c r="AP380" s="56" t="s">
        <v>242</v>
      </c>
      <c r="AQ380" s="129">
        <v>2013</v>
      </c>
      <c r="AR380" s="131" t="s">
        <v>218</v>
      </c>
      <c r="AS380" s="56" t="s">
        <v>150</v>
      </c>
      <c r="AT380" s="56" t="s">
        <v>151</v>
      </c>
      <c r="AU380" s="56" t="s">
        <v>152</v>
      </c>
      <c r="AV380" s="56" t="s">
        <v>1</v>
      </c>
      <c r="AW380" s="56" t="s">
        <v>2</v>
      </c>
      <c r="AX380" s="56" t="s">
        <v>3</v>
      </c>
      <c r="AY380" s="56" t="s">
        <v>163</v>
      </c>
      <c r="AZ380" s="56" t="s">
        <v>175</v>
      </c>
      <c r="BA380" s="56" t="s">
        <v>206</v>
      </c>
      <c r="BB380" s="56" t="s">
        <v>226</v>
      </c>
      <c r="BC380" s="56" t="s">
        <v>227</v>
      </c>
      <c r="BD380" s="56" t="s">
        <v>242</v>
      </c>
      <c r="BE380" s="129">
        <v>2014</v>
      </c>
      <c r="BF380" s="131" t="s">
        <v>218</v>
      </c>
      <c r="BH380" s="224" t="s">
        <v>390</v>
      </c>
      <c r="BI380" s="225"/>
      <c r="BJ380" s="225"/>
      <c r="BK380" s="225"/>
      <c r="BL380" s="226"/>
    </row>
    <row r="381" spans="1:64" x14ac:dyDescent="0.2">
      <c r="A381" s="132" t="s">
        <v>213</v>
      </c>
      <c r="B381" s="1" t="s">
        <v>155</v>
      </c>
      <c r="C381" s="1">
        <f t="shared" ref="C381:N381" si="425">SUM(C4:C14,C17:C28,C31:C42,C48:C52,C55:C62,C65:C67,C70:C76,C79:C85,C88:C92,C95:C104,C107:C123,C126:C128,C131:C144,C148:C153,C156:C158,C161:C172,C175:C179,C182:C184,C187:C188,C191:C192,C195:C198,C201,C204:C205,C208,C212:C217,C220:C227,C230:C238,C241,C244:C248,C251:C252,C255:C259,C262:C265,C268:C270,C273:C279,C282:C287,C290:C294,C297:C301)</f>
        <v>241</v>
      </c>
      <c r="D381" s="1">
        <f t="shared" si="425"/>
        <v>214</v>
      </c>
      <c r="E381" s="1">
        <f t="shared" si="425"/>
        <v>256</v>
      </c>
      <c r="F381" s="1">
        <f t="shared" si="425"/>
        <v>261</v>
      </c>
      <c r="G381" s="1">
        <f t="shared" si="425"/>
        <v>294</v>
      </c>
      <c r="H381" s="1">
        <f t="shared" si="425"/>
        <v>219</v>
      </c>
      <c r="I381" s="1">
        <f t="shared" si="425"/>
        <v>180</v>
      </c>
      <c r="J381" s="1">
        <f t="shared" si="425"/>
        <v>323</v>
      </c>
      <c r="K381" s="1">
        <f t="shared" si="425"/>
        <v>192</v>
      </c>
      <c r="L381" s="1">
        <f t="shared" si="425"/>
        <v>257</v>
      </c>
      <c r="M381" s="1">
        <f t="shared" si="425"/>
        <v>182</v>
      </c>
      <c r="N381" s="1">
        <f t="shared" si="425"/>
        <v>227</v>
      </c>
      <c r="O381" s="133">
        <f>SUM(O15,O29,O46,O53,O63,O68,O77,O86,O93,O105,O124,O129,O146,O154,O159,O173,O180,O185,O189,O193,O199,O202,O206,O210,O218,O228,O239,O242,O249,O253,O260,O266,O271,O280,O288,O295,O302)</f>
        <v>2846</v>
      </c>
      <c r="P381" s="134">
        <f>SUM(O381)/12</f>
        <v>237.16666666666666</v>
      </c>
      <c r="Q381" s="1">
        <f t="shared" ref="Q381:AB381" si="426">SUM(Q4:Q14,Q17:Q28,Q31:Q42,Q48:Q52,Q55:Q62,Q65:Q67,Q70:Q76,Q79:Q85,Q88:Q92,Q95:Q104,Q107:Q123,Q126:Q128,Q131:Q144,Q148:Q153,Q156:Q158,Q161:Q172,Q175:Q179,Q182:Q184,Q187:Q188,Q191:Q192,Q195:Q198,Q201,Q204:Q205,Q208,Q212:Q217,Q220:Q227,Q230:Q238,Q241,Q244:Q248,Q251:Q252,Q255:Q259,Q262:Q265,Q268:Q270,Q273:Q279,Q282:Q287,Q290:Q294,Q297:Q301)</f>
        <v>253</v>
      </c>
      <c r="R381" s="1">
        <f t="shared" si="426"/>
        <v>251</v>
      </c>
      <c r="S381" s="1">
        <f t="shared" si="426"/>
        <v>229</v>
      </c>
      <c r="T381" s="1">
        <f t="shared" si="426"/>
        <v>211</v>
      </c>
      <c r="U381" s="1">
        <f t="shared" si="426"/>
        <v>260</v>
      </c>
      <c r="V381" s="1">
        <f t="shared" si="426"/>
        <v>174</v>
      </c>
      <c r="W381" s="1">
        <f t="shared" si="426"/>
        <v>168</v>
      </c>
      <c r="X381" s="1">
        <f t="shared" si="426"/>
        <v>226</v>
      </c>
      <c r="Y381" s="1">
        <f t="shared" si="426"/>
        <v>204</v>
      </c>
      <c r="Z381" s="1">
        <f t="shared" si="426"/>
        <v>261</v>
      </c>
      <c r="AA381" s="1">
        <f t="shared" si="426"/>
        <v>160</v>
      </c>
      <c r="AB381" s="1">
        <f t="shared" si="426"/>
        <v>186</v>
      </c>
      <c r="AC381" s="133">
        <f>SUM(AC15,AC29,AC46,AC53,AC63,AC68,AC77,AC86,AC93,AC105,AC124,AC129,AC146,AC154,AC159,AC173,AC180,AC185,AC189,AC193,AC199,AC202,AC206,AC210,AC218,AC228,AC239,AC242,AC249,AC253,AC260,AC266,AC271,AC280,AC288,AC295,AC302)</f>
        <v>2583</v>
      </c>
      <c r="AD381" s="135">
        <f>SUM(AC381)/12</f>
        <v>215.25</v>
      </c>
      <c r="AE381" s="1">
        <f t="shared" ref="AE381:AP381" si="427">SUM(AE4:AE14,AE17:AE28,AE31:AE42,AE48:AE52,AE55:AE62,AE65:AE67,AE70:AE76,AE79:AE85,AE88:AE92,AE95:AE104,AE107:AE123,AE126:AE128,AE131:AE144,AE148:AE153,AE156:AE158,AE161:AE172,AE175:AE179,AE182:AE184,AE187:AE188,AE191:AE192,AE195:AE198,AE201,AE204:AE205,AE208,AE212:AE217,AE220:AE227,AE230:AE238,AE241,AE244:AE248,AE251:AE252,AE255:AE259,AE262:AE265,AE268:AE270,AE273:AE279,AE282:AE287,AE290:AE294,AE297:AE301)</f>
        <v>174</v>
      </c>
      <c r="AF381" s="1">
        <f t="shared" si="427"/>
        <v>205</v>
      </c>
      <c r="AG381" s="1">
        <f t="shared" si="427"/>
        <v>204</v>
      </c>
      <c r="AH381" s="1">
        <f t="shared" si="427"/>
        <v>225</v>
      </c>
      <c r="AI381" s="1">
        <f t="shared" si="427"/>
        <v>191</v>
      </c>
      <c r="AJ381" s="1">
        <f t="shared" si="427"/>
        <v>157</v>
      </c>
      <c r="AK381" s="1">
        <f t="shared" si="427"/>
        <v>192</v>
      </c>
      <c r="AL381" s="1">
        <f t="shared" si="427"/>
        <v>157</v>
      </c>
      <c r="AM381" s="1">
        <f t="shared" si="427"/>
        <v>229</v>
      </c>
      <c r="AN381" s="1">
        <f t="shared" si="427"/>
        <v>171</v>
      </c>
      <c r="AO381" s="1">
        <f t="shared" si="427"/>
        <v>169</v>
      </c>
      <c r="AP381" s="1">
        <f t="shared" si="427"/>
        <v>187</v>
      </c>
      <c r="AQ381" s="133">
        <f>SUM(AQ15,AQ29,AQ46,AQ53,AQ63,AQ68,AQ77,AQ86,AQ93,AQ105,AQ124,AQ129,AQ146,AQ154,AQ159,AQ173,AQ180,AQ185,AQ189,AQ193,AQ199,AQ202,AQ206,AQ210,AQ218,AQ228,AQ239,AQ242,AQ249,AQ253,AQ260,AQ266,AQ271,AQ280,AQ288,AQ295,AQ302)</f>
        <v>2261</v>
      </c>
      <c r="AR381" s="135">
        <f>SUM(AQ381)/12</f>
        <v>188.41666666666666</v>
      </c>
      <c r="AS381" s="1">
        <f t="shared" ref="AS381:AW381" si="428">SUM(AS4:AS14,AS17:AS28,AS31:AS45,AS48:AS52,AS55:AS62,AS65:AS67,AS70:AS76,AS79:AS85,AS88:AS92,AS95:AS104,AS107:AS123,AS126:AS128,AS131:AS145,AS148:AS153,AS156:AS158,AS161:AS172,AS175:AS179,AS182:AS184,AS187:AS188,AS191:AS192,AS195:AS198,AS201,AS204:AS205,AS208:AS209,AS212:AS217,AS220:AS227,AS230:AS238,AS241,AS244:AS248,AS251:AS252,AS255:AS259,AS262:AS265,AS268:AS270,AS273:AS279,AS282:AS287,AS290:AS294,AS297:AS301)</f>
        <v>176</v>
      </c>
      <c r="AT381" s="1">
        <f t="shared" si="428"/>
        <v>212</v>
      </c>
      <c r="AU381" s="1">
        <f t="shared" si="428"/>
        <v>233</v>
      </c>
      <c r="AV381" s="1">
        <f t="shared" si="428"/>
        <v>217</v>
      </c>
      <c r="AW381" s="1">
        <f t="shared" si="428"/>
        <v>171</v>
      </c>
      <c r="AX381" s="1">
        <f>SUM(AX4:AX14,AX17:AX28,AX31:AX45,AX48:AX52,AX55:AX62,AX65:AX67,AX70:AX76,AX79:AX85,AX88:AX92,AX95:AX104,AX107:AX123,AX126:AX128,AX131:AX145,AX148:AX153,AX156:AX158,AX161:AX172,AX175:AX179,AX182:AX184,AX187:AX188,AX191:AX192,AX195:AX198,AX201,AX204:AX205,AX208:AX209,AX212:AX217,AX220:AX227,AX230:AX238,AX241,AX244:AX248,AX251:AX252,AX255:AX259,AX262:AX265,AX268:AX270,AX273:AX279,AX282:AX287,AX290:AX294,AX297:AX301)</f>
        <v>132</v>
      </c>
      <c r="AY381" s="1">
        <f>SUM(AY4:AY14,AY17:AY28,AY31:AY45,AY48:AY52,AY55:AY62,AY65:AY67,AY70:AY76,AY79:AY85,AY88:AY92,AY95:AY104,AY107:AY123,AY126:AY128,AY131:BD145,AY148:AY153,AY156:AY158,AY161:AY172,AY175:AY179,AY182:AY184,AY187:AY188,AY191:AY192,AY195:AY198,AY201,AY204:AY205,AY208:AY209,AY212:AY217,AY220:AY227,AY230:AY238,AY241,AY244:AY248,AY251:AY252,AY255:AY259,AY262:AY265,AY268:AY270,AY273:AY279,AY282:AY287,AY290:AY294,AY297:AY301)</f>
        <v>206</v>
      </c>
      <c r="AZ381" s="1">
        <f t="shared" ref="AZ381:BD381" si="429">SUM(AZ4:AZ14,AZ17:AZ28,AZ31:AZ45,AZ48:AZ52,AZ55:AZ62,AZ65:AZ67,AZ70:AZ76,AZ79:AZ85,AZ88:AZ92,AZ95:AZ104,AZ107:AZ123,AZ126:AZ128,AZ131:AZ144,AZ148:AZ153,AZ156:AZ158,AZ161:AZ172,AZ175:AZ179,AZ182:AZ184,AZ187:AZ188,AZ191:AZ192,AZ195:AZ198,AZ201,AZ204:AZ205,AZ208:AZ209,AZ212:AZ217,AZ220:AZ227,AZ230:AZ238,AZ241,AZ244:AZ248,AZ251:AZ252,AZ255:AZ259,AZ262:AZ265,AZ268:AZ270,AZ273:AZ279,AZ282:AZ287,AZ290:AZ294,AZ297:AZ301)</f>
        <v>0</v>
      </c>
      <c r="BA381" s="1">
        <f t="shared" si="429"/>
        <v>0</v>
      </c>
      <c r="BB381" s="1">
        <f t="shared" si="429"/>
        <v>0</v>
      </c>
      <c r="BC381" s="1">
        <f t="shared" si="429"/>
        <v>0</v>
      </c>
      <c r="BD381" s="1">
        <f t="shared" si="429"/>
        <v>0</v>
      </c>
      <c r="BE381" s="133">
        <f>SUM(BE15,BE29,BE46,BE53,BE63,BE68,BE77,BE86,BE93,BE105,BE124,BE129,BE146,BE154,BE159,BE173,BE180,BE185,BE189,BE193,BE199,BE202,BE206,BE210,BE218,BE228,BE239,BE242,BE249,BE253,BE260,BE266,BE271,BE280,BE288,BE295,BE302)</f>
        <v>1347</v>
      </c>
      <c r="BF381" s="135">
        <f>SUM(BE381)/7</f>
        <v>192.42857142857142</v>
      </c>
      <c r="BH381" s="56">
        <v>2003</v>
      </c>
      <c r="BI381" s="56">
        <v>2004</v>
      </c>
      <c r="BJ381" s="200">
        <v>2005</v>
      </c>
      <c r="BK381" s="56">
        <v>2006</v>
      </c>
      <c r="BL381" s="56">
        <v>2007</v>
      </c>
    </row>
    <row r="382" spans="1:64" x14ac:dyDescent="0.2">
      <c r="B382" s="96" t="s">
        <v>156</v>
      </c>
      <c r="C382" s="44">
        <v>582</v>
      </c>
      <c r="D382" s="44">
        <v>480</v>
      </c>
      <c r="E382" s="44">
        <v>532</v>
      </c>
      <c r="F382" s="44">
        <v>498</v>
      </c>
      <c r="G382" s="44">
        <v>590</v>
      </c>
      <c r="H382" s="44">
        <v>416</v>
      </c>
      <c r="I382" s="44">
        <v>353</v>
      </c>
      <c r="J382" s="44">
        <v>636</v>
      </c>
      <c r="K382" s="44">
        <v>426</v>
      </c>
      <c r="L382" s="44">
        <v>519</v>
      </c>
      <c r="M382" s="44">
        <v>387</v>
      </c>
      <c r="N382" s="44">
        <v>417</v>
      </c>
      <c r="O382" s="133">
        <f>SUM(C382:N382)</f>
        <v>5836</v>
      </c>
      <c r="P382" s="136">
        <f>SUM(O382)/12</f>
        <v>486.33333333333331</v>
      </c>
      <c r="Q382" s="44">
        <v>501</v>
      </c>
      <c r="R382" s="44">
        <v>515</v>
      </c>
      <c r="S382" s="44">
        <v>454</v>
      </c>
      <c r="T382" s="44">
        <v>457</v>
      </c>
      <c r="U382" s="44">
        <v>587</v>
      </c>
      <c r="V382" s="96">
        <v>380</v>
      </c>
      <c r="W382" s="44">
        <v>384</v>
      </c>
      <c r="X382" s="44">
        <v>481</v>
      </c>
      <c r="Y382" s="44">
        <v>467</v>
      </c>
      <c r="Z382" s="44">
        <v>540</v>
      </c>
      <c r="AA382" s="44">
        <v>334</v>
      </c>
      <c r="AB382" s="44">
        <v>399</v>
      </c>
      <c r="AC382" s="133">
        <f>SUM(Q382:AB382)</f>
        <v>5499</v>
      </c>
      <c r="AD382" s="133">
        <f>SUM(AC382)/12</f>
        <v>458.25</v>
      </c>
      <c r="AE382" s="44">
        <v>406</v>
      </c>
      <c r="AF382" s="44">
        <v>520</v>
      </c>
      <c r="AG382" s="44">
        <v>428</v>
      </c>
      <c r="AH382" s="96">
        <v>523</v>
      </c>
      <c r="AI382" s="44">
        <v>437</v>
      </c>
      <c r="AJ382" s="96">
        <v>382</v>
      </c>
      <c r="AK382" s="44">
        <v>471</v>
      </c>
      <c r="AL382" s="44">
        <v>359</v>
      </c>
      <c r="AM382" s="44">
        <v>519</v>
      </c>
      <c r="AN382" s="44">
        <v>379</v>
      </c>
      <c r="AO382" s="44">
        <v>355</v>
      </c>
      <c r="AP382" s="44">
        <v>402</v>
      </c>
      <c r="AQ382" s="133">
        <f>SUM(AE382:AP382)</f>
        <v>5181</v>
      </c>
      <c r="AR382" s="133">
        <f>SUM(AQ382)/12</f>
        <v>431.75</v>
      </c>
      <c r="AS382" s="44">
        <v>467</v>
      </c>
      <c r="AT382" s="44">
        <v>470</v>
      </c>
      <c r="AU382" s="44">
        <v>527</v>
      </c>
      <c r="AV382" s="96">
        <v>506</v>
      </c>
      <c r="AW382" s="44">
        <v>383</v>
      </c>
      <c r="AX382" s="96">
        <v>307</v>
      </c>
      <c r="AY382" s="44">
        <v>455</v>
      </c>
      <c r="AZ382" s="44"/>
      <c r="BA382" s="44"/>
      <c r="BB382" s="44"/>
      <c r="BC382" s="44"/>
      <c r="BD382" s="44"/>
      <c r="BE382" s="133">
        <f>SUM(AS382:BD382)</f>
        <v>3115</v>
      </c>
      <c r="BF382" s="133">
        <f>SUM(BE382)/7</f>
        <v>445</v>
      </c>
      <c r="BG382" s="211" t="s">
        <v>570</v>
      </c>
      <c r="BH382" s="129">
        <v>609</v>
      </c>
      <c r="BI382" s="129">
        <v>618</v>
      </c>
      <c r="BJ382" s="137">
        <v>597</v>
      </c>
      <c r="BK382" s="129">
        <v>596</v>
      </c>
      <c r="BL382" s="129">
        <v>609</v>
      </c>
    </row>
    <row r="383" spans="1:64" x14ac:dyDescent="0.2">
      <c r="B383" s="1" t="s">
        <v>153</v>
      </c>
      <c r="C383" s="138">
        <f>SUM(C381)/C382</f>
        <v>0.41408934707903783</v>
      </c>
      <c r="D383" s="138">
        <f t="shared" ref="D383:AB383" si="430">SUM(D381)/D382</f>
        <v>0.44583333333333336</v>
      </c>
      <c r="E383" s="138">
        <f t="shared" si="430"/>
        <v>0.48120300751879697</v>
      </c>
      <c r="F383" s="138">
        <f t="shared" si="430"/>
        <v>0.52409638554216864</v>
      </c>
      <c r="G383" s="138">
        <f t="shared" si="430"/>
        <v>0.49830508474576274</v>
      </c>
      <c r="H383" s="138">
        <f t="shared" si="430"/>
        <v>0.52644230769230771</v>
      </c>
      <c r="I383" s="138">
        <f t="shared" ref="I383:N383" si="431">SUM(I381)/I382</f>
        <v>0.50991501416430596</v>
      </c>
      <c r="J383" s="138">
        <f t="shared" si="431"/>
        <v>0.50786163522012584</v>
      </c>
      <c r="K383" s="138">
        <f t="shared" si="431"/>
        <v>0.45070422535211269</v>
      </c>
      <c r="L383" s="138">
        <f t="shared" si="431"/>
        <v>0.4951830443159923</v>
      </c>
      <c r="M383" s="138">
        <f t="shared" si="431"/>
        <v>0.47028423772609818</v>
      </c>
      <c r="N383" s="138">
        <f t="shared" si="431"/>
        <v>0.54436450839328532</v>
      </c>
      <c r="O383" s="139">
        <f t="shared" si="430"/>
        <v>0.48766278272789582</v>
      </c>
      <c r="P383" s="45"/>
      <c r="Q383" s="138">
        <f t="shared" si="430"/>
        <v>0.50499001996007986</v>
      </c>
      <c r="R383" s="138">
        <f t="shared" si="430"/>
        <v>0.48737864077669901</v>
      </c>
      <c r="S383" s="138">
        <f t="shared" si="430"/>
        <v>0.50440528634361237</v>
      </c>
      <c r="T383" s="138">
        <f t="shared" si="430"/>
        <v>0.46170678336980309</v>
      </c>
      <c r="U383" s="138">
        <f t="shared" si="430"/>
        <v>0.44293015332197616</v>
      </c>
      <c r="V383" s="138">
        <f t="shared" si="430"/>
        <v>0.45789473684210524</v>
      </c>
      <c r="W383" s="138">
        <f t="shared" si="430"/>
        <v>0.4375</v>
      </c>
      <c r="X383" s="138">
        <f t="shared" si="430"/>
        <v>0.46985446985446988</v>
      </c>
      <c r="Y383" s="138">
        <f t="shared" si="430"/>
        <v>0.43683083511777304</v>
      </c>
      <c r="Z383" s="138">
        <f t="shared" si="430"/>
        <v>0.48333333333333334</v>
      </c>
      <c r="AA383" s="138">
        <f t="shared" si="430"/>
        <v>0.47904191616766467</v>
      </c>
      <c r="AB383" s="138">
        <f t="shared" si="430"/>
        <v>0.46616541353383456</v>
      </c>
      <c r="AC383" s="139">
        <f t="shared" ref="AC383" si="432">SUM(AC381)/AC382</f>
        <v>0.469721767594108</v>
      </c>
      <c r="AD383" s="27"/>
      <c r="AE383" s="138">
        <f t="shared" ref="AE383:AP383" si="433">SUM(AE381)/AE382</f>
        <v>0.42857142857142855</v>
      </c>
      <c r="AF383" s="138">
        <f t="shared" si="433"/>
        <v>0.39423076923076922</v>
      </c>
      <c r="AG383" s="138">
        <f t="shared" si="433"/>
        <v>0.47663551401869159</v>
      </c>
      <c r="AH383" s="138">
        <f t="shared" si="433"/>
        <v>0.43021032504780116</v>
      </c>
      <c r="AI383" s="138">
        <f t="shared" si="433"/>
        <v>0.43707093821510296</v>
      </c>
      <c r="AJ383" s="138">
        <f t="shared" si="433"/>
        <v>0.41099476439790578</v>
      </c>
      <c r="AK383" s="138">
        <f t="shared" si="433"/>
        <v>0.40764331210191085</v>
      </c>
      <c r="AL383" s="138">
        <f t="shared" si="433"/>
        <v>0.43732590529247911</v>
      </c>
      <c r="AM383" s="138">
        <f t="shared" si="433"/>
        <v>0.44123314065510599</v>
      </c>
      <c r="AN383" s="138">
        <f t="shared" si="433"/>
        <v>0.45118733509234826</v>
      </c>
      <c r="AO383" s="138">
        <f t="shared" si="433"/>
        <v>0.47605633802816899</v>
      </c>
      <c r="AP383" s="138">
        <f t="shared" si="433"/>
        <v>0.46517412935323382</v>
      </c>
      <c r="AQ383" s="138">
        <f t="shared" ref="AQ383" si="434">SUM(AQ381)/AQ382</f>
        <v>0.43640223895000962</v>
      </c>
      <c r="AR383" s="27"/>
      <c r="AS383" s="138">
        <f t="shared" ref="AS383:BE383" si="435">SUM(AS381)/AS382</f>
        <v>0.37687366167023556</v>
      </c>
      <c r="AT383" s="138">
        <f t="shared" si="435"/>
        <v>0.45106382978723403</v>
      </c>
      <c r="AU383" s="138">
        <f t="shared" si="435"/>
        <v>0.44212523719165087</v>
      </c>
      <c r="AV383" s="138">
        <f t="shared" si="435"/>
        <v>0.42885375494071148</v>
      </c>
      <c r="AW383" s="138">
        <f t="shared" si="435"/>
        <v>0.44647519582245432</v>
      </c>
      <c r="AX383" s="138">
        <f t="shared" si="435"/>
        <v>0.42996742671009774</v>
      </c>
      <c r="AY383" s="138">
        <f t="shared" si="435"/>
        <v>0.45274725274725275</v>
      </c>
      <c r="AZ383" s="138"/>
      <c r="BA383" s="138"/>
      <c r="BB383" s="138"/>
      <c r="BC383" s="138"/>
      <c r="BD383" s="138"/>
      <c r="BE383" s="138">
        <f t="shared" si="435"/>
        <v>0.43242375601926164</v>
      </c>
      <c r="BF383" s="27"/>
    </row>
    <row r="384" spans="1:64" x14ac:dyDescent="0.2">
      <c r="B384" s="26"/>
      <c r="C384" s="14"/>
      <c r="D384" s="14"/>
      <c r="E384" s="14"/>
      <c r="F384" s="14"/>
      <c r="G384" s="14"/>
      <c r="H384" s="14"/>
      <c r="I384" s="27"/>
      <c r="J384" s="27"/>
      <c r="K384" s="27"/>
      <c r="L384" s="27"/>
      <c r="M384" s="27"/>
      <c r="N384" s="27"/>
      <c r="O384" s="27"/>
      <c r="P384" s="98"/>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c r="BC384" s="27"/>
      <c r="BD384" s="27"/>
      <c r="BE384" s="27"/>
      <c r="BF384" s="27"/>
    </row>
    <row r="385" spans="2:58" x14ac:dyDescent="0.2">
      <c r="B385" s="56" t="s">
        <v>159</v>
      </c>
      <c r="C385" s="56" t="s">
        <v>150</v>
      </c>
      <c r="D385" s="56" t="s">
        <v>151</v>
      </c>
      <c r="E385" s="56" t="s">
        <v>152</v>
      </c>
      <c r="F385" s="56" t="s">
        <v>1</v>
      </c>
      <c r="G385" s="56" t="s">
        <v>2</v>
      </c>
      <c r="H385" s="56" t="s">
        <v>3</v>
      </c>
      <c r="I385" s="56" t="s">
        <v>163</v>
      </c>
      <c r="J385" s="56" t="s">
        <v>175</v>
      </c>
      <c r="K385" s="56" t="s">
        <v>206</v>
      </c>
      <c r="L385" s="56" t="s">
        <v>226</v>
      </c>
      <c r="M385" s="56" t="s">
        <v>227</v>
      </c>
      <c r="N385" s="56" t="s">
        <v>242</v>
      </c>
      <c r="O385" s="129">
        <v>2011</v>
      </c>
      <c r="P385" s="140"/>
      <c r="Q385" s="56" t="s">
        <v>150</v>
      </c>
      <c r="R385" s="56" t="s">
        <v>151</v>
      </c>
      <c r="S385" s="56" t="s">
        <v>152</v>
      </c>
      <c r="T385" s="56" t="s">
        <v>1</v>
      </c>
      <c r="U385" s="56" t="s">
        <v>2</v>
      </c>
      <c r="V385" s="56" t="s">
        <v>3</v>
      </c>
      <c r="W385" s="56" t="s">
        <v>163</v>
      </c>
      <c r="X385" s="56" t="s">
        <v>175</v>
      </c>
      <c r="Y385" s="56" t="s">
        <v>206</v>
      </c>
      <c r="Z385" s="56" t="s">
        <v>226</v>
      </c>
      <c r="AA385" s="56" t="s">
        <v>227</v>
      </c>
      <c r="AB385" s="56" t="s">
        <v>242</v>
      </c>
      <c r="AC385" s="129">
        <v>2012</v>
      </c>
      <c r="AD385" s="27"/>
      <c r="AE385" s="56" t="s">
        <v>150</v>
      </c>
      <c r="AF385" s="56" t="s">
        <v>151</v>
      </c>
      <c r="AG385" s="56" t="s">
        <v>152</v>
      </c>
      <c r="AH385" s="56" t="s">
        <v>1</v>
      </c>
      <c r="AI385" s="56" t="s">
        <v>2</v>
      </c>
      <c r="AJ385" s="56" t="s">
        <v>3</v>
      </c>
      <c r="AK385" s="56" t="s">
        <v>163</v>
      </c>
      <c r="AL385" s="56" t="s">
        <v>175</v>
      </c>
      <c r="AM385" s="56" t="s">
        <v>206</v>
      </c>
      <c r="AN385" s="56" t="s">
        <v>226</v>
      </c>
      <c r="AO385" s="56" t="s">
        <v>227</v>
      </c>
      <c r="AP385" s="56" t="s">
        <v>242</v>
      </c>
      <c r="AQ385" s="129">
        <v>2013</v>
      </c>
      <c r="AR385" s="27"/>
      <c r="AS385" s="56" t="s">
        <v>150</v>
      </c>
      <c r="AT385" s="56" t="s">
        <v>151</v>
      </c>
      <c r="AU385" s="56" t="s">
        <v>152</v>
      </c>
      <c r="AV385" s="56" t="s">
        <v>1</v>
      </c>
      <c r="AW385" s="56" t="s">
        <v>2</v>
      </c>
      <c r="AX385" s="56" t="s">
        <v>3</v>
      </c>
      <c r="AY385" s="56" t="s">
        <v>163</v>
      </c>
      <c r="AZ385" s="56" t="s">
        <v>175</v>
      </c>
      <c r="BA385" s="56" t="s">
        <v>206</v>
      </c>
      <c r="BB385" s="56" t="s">
        <v>226</v>
      </c>
      <c r="BC385" s="56" t="s">
        <v>227</v>
      </c>
      <c r="BD385" s="56" t="s">
        <v>242</v>
      </c>
      <c r="BE385" s="129">
        <v>2014</v>
      </c>
      <c r="BF385" s="27"/>
    </row>
    <row r="386" spans="2:58" x14ac:dyDescent="0.2">
      <c r="B386" s="1" t="s">
        <v>157</v>
      </c>
      <c r="C386" s="3">
        <f>SUM(C381)*800</f>
        <v>192800</v>
      </c>
      <c r="D386" s="3">
        <f t="shared" ref="D386:O386" si="436">SUM(D381)*800</f>
        <v>171200</v>
      </c>
      <c r="E386" s="3">
        <f t="shared" si="436"/>
        <v>204800</v>
      </c>
      <c r="F386" s="3">
        <f t="shared" si="436"/>
        <v>208800</v>
      </c>
      <c r="G386" s="3">
        <f t="shared" si="436"/>
        <v>235200</v>
      </c>
      <c r="H386" s="3">
        <f t="shared" si="436"/>
        <v>175200</v>
      </c>
      <c r="I386" s="3">
        <f t="shared" si="436"/>
        <v>144000</v>
      </c>
      <c r="J386" s="3">
        <f t="shared" si="436"/>
        <v>258400</v>
      </c>
      <c r="K386" s="3">
        <f t="shared" si="436"/>
        <v>153600</v>
      </c>
      <c r="L386" s="3">
        <f t="shared" si="436"/>
        <v>205600</v>
      </c>
      <c r="M386" s="3">
        <f t="shared" si="436"/>
        <v>145600</v>
      </c>
      <c r="N386" s="3">
        <f t="shared" si="436"/>
        <v>181600</v>
      </c>
      <c r="O386" s="133">
        <f t="shared" si="436"/>
        <v>2276800</v>
      </c>
      <c r="P386" s="98"/>
      <c r="Q386" s="3">
        <f>SUM(Q381)*800</f>
        <v>202400</v>
      </c>
      <c r="R386" s="3">
        <f t="shared" ref="R386:AB386" si="437">SUM(R381)*800</f>
        <v>200800</v>
      </c>
      <c r="S386" s="3">
        <f t="shared" si="437"/>
        <v>183200</v>
      </c>
      <c r="T386" s="3">
        <f t="shared" si="437"/>
        <v>168800</v>
      </c>
      <c r="U386" s="3">
        <f t="shared" si="437"/>
        <v>208000</v>
      </c>
      <c r="V386" s="3">
        <f t="shared" si="437"/>
        <v>139200</v>
      </c>
      <c r="W386" s="3">
        <f t="shared" si="437"/>
        <v>134400</v>
      </c>
      <c r="X386" s="3">
        <f t="shared" si="437"/>
        <v>180800</v>
      </c>
      <c r="Y386" s="3">
        <f t="shared" si="437"/>
        <v>163200</v>
      </c>
      <c r="Z386" s="3">
        <f t="shared" si="437"/>
        <v>208800</v>
      </c>
      <c r="AA386" s="3">
        <f t="shared" si="437"/>
        <v>128000</v>
      </c>
      <c r="AB386" s="3">
        <f t="shared" si="437"/>
        <v>148800</v>
      </c>
      <c r="AC386" s="133">
        <f t="shared" ref="AC386" si="438">SUM(AC381)*800</f>
        <v>2066400</v>
      </c>
      <c r="AD386" s="27"/>
      <c r="AE386" s="3">
        <f>SUM(AE381)*800</f>
        <v>139200</v>
      </c>
      <c r="AF386" s="3">
        <f t="shared" ref="AF386:AQ386" si="439">SUM(AF381)*800</f>
        <v>164000</v>
      </c>
      <c r="AG386" s="3">
        <f t="shared" si="439"/>
        <v>163200</v>
      </c>
      <c r="AH386" s="3">
        <f t="shared" si="439"/>
        <v>180000</v>
      </c>
      <c r="AI386" s="3">
        <f t="shared" si="439"/>
        <v>152800</v>
      </c>
      <c r="AJ386" s="3">
        <f t="shared" si="439"/>
        <v>125600</v>
      </c>
      <c r="AK386" s="3">
        <f t="shared" si="439"/>
        <v>153600</v>
      </c>
      <c r="AL386" s="3">
        <f t="shared" si="439"/>
        <v>125600</v>
      </c>
      <c r="AM386" s="3">
        <f t="shared" si="439"/>
        <v>183200</v>
      </c>
      <c r="AN386" s="3">
        <f t="shared" si="439"/>
        <v>136800</v>
      </c>
      <c r="AO386" s="3">
        <f t="shared" si="439"/>
        <v>135200</v>
      </c>
      <c r="AP386" s="3">
        <f t="shared" si="439"/>
        <v>149600</v>
      </c>
      <c r="AQ386" s="133">
        <f t="shared" si="439"/>
        <v>1808800</v>
      </c>
      <c r="AR386" s="27"/>
      <c r="AS386" s="3">
        <f>SUM(AS381)*800</f>
        <v>140800</v>
      </c>
      <c r="AT386" s="3">
        <f t="shared" ref="AT386:BE386" si="440">SUM(AT381)*800</f>
        <v>169600</v>
      </c>
      <c r="AU386" s="3">
        <f t="shared" si="440"/>
        <v>186400</v>
      </c>
      <c r="AV386" s="3">
        <f t="shared" si="440"/>
        <v>173600</v>
      </c>
      <c r="AW386" s="3">
        <f t="shared" si="440"/>
        <v>136800</v>
      </c>
      <c r="AX386" s="3">
        <f t="shared" si="440"/>
        <v>105600</v>
      </c>
      <c r="AY386" s="3">
        <f t="shared" si="440"/>
        <v>164800</v>
      </c>
      <c r="AZ386" s="3">
        <f t="shared" si="440"/>
        <v>0</v>
      </c>
      <c r="BA386" s="3">
        <f t="shared" si="440"/>
        <v>0</v>
      </c>
      <c r="BB386" s="3">
        <f t="shared" si="440"/>
        <v>0</v>
      </c>
      <c r="BC386" s="3">
        <f t="shared" si="440"/>
        <v>0</v>
      </c>
      <c r="BD386" s="3">
        <f t="shared" si="440"/>
        <v>0</v>
      </c>
      <c r="BE386" s="133">
        <f t="shared" si="440"/>
        <v>1077600</v>
      </c>
      <c r="BF386" s="27"/>
    </row>
    <row r="387" spans="2:58" x14ac:dyDescent="0.2">
      <c r="B387" s="96" t="s">
        <v>158</v>
      </c>
      <c r="C387" s="82">
        <f>SUM(C382)*800</f>
        <v>465600</v>
      </c>
      <c r="D387" s="82">
        <f t="shared" ref="D387:O387" si="441">SUM(D382)*800</f>
        <v>384000</v>
      </c>
      <c r="E387" s="82">
        <f t="shared" si="441"/>
        <v>425600</v>
      </c>
      <c r="F387" s="82">
        <f t="shared" si="441"/>
        <v>398400</v>
      </c>
      <c r="G387" s="82">
        <f t="shared" si="441"/>
        <v>472000</v>
      </c>
      <c r="H387" s="82">
        <f t="shared" si="441"/>
        <v>332800</v>
      </c>
      <c r="I387" s="82">
        <f t="shared" si="441"/>
        <v>282400</v>
      </c>
      <c r="J387" s="82">
        <f t="shared" si="441"/>
        <v>508800</v>
      </c>
      <c r="K387" s="82">
        <f t="shared" si="441"/>
        <v>340800</v>
      </c>
      <c r="L387" s="82">
        <f t="shared" si="441"/>
        <v>415200</v>
      </c>
      <c r="M387" s="82">
        <f t="shared" si="441"/>
        <v>309600</v>
      </c>
      <c r="N387" s="82">
        <f t="shared" si="441"/>
        <v>333600</v>
      </c>
      <c r="O387" s="133">
        <f t="shared" si="441"/>
        <v>4668800</v>
      </c>
      <c r="P387" s="26"/>
      <c r="Q387" s="82">
        <f>SUM(Q382)*800</f>
        <v>400800</v>
      </c>
      <c r="R387" s="82">
        <f t="shared" ref="R387:AC387" si="442">SUM(R382)*800</f>
        <v>412000</v>
      </c>
      <c r="S387" s="82">
        <f t="shared" si="442"/>
        <v>363200</v>
      </c>
      <c r="T387" s="82">
        <f t="shared" si="442"/>
        <v>365600</v>
      </c>
      <c r="U387" s="82">
        <f t="shared" si="442"/>
        <v>469600</v>
      </c>
      <c r="V387" s="82">
        <f t="shared" si="442"/>
        <v>304000</v>
      </c>
      <c r="W387" s="82">
        <f t="shared" si="442"/>
        <v>307200</v>
      </c>
      <c r="X387" s="82">
        <f t="shared" si="442"/>
        <v>384800</v>
      </c>
      <c r="Y387" s="82">
        <f t="shared" si="442"/>
        <v>373600</v>
      </c>
      <c r="Z387" s="82">
        <f t="shared" si="442"/>
        <v>432000</v>
      </c>
      <c r="AA387" s="82">
        <f t="shared" si="442"/>
        <v>267200</v>
      </c>
      <c r="AB387" s="82">
        <f t="shared" si="442"/>
        <v>319200</v>
      </c>
      <c r="AC387" s="133">
        <f t="shared" si="442"/>
        <v>4399200</v>
      </c>
      <c r="AD387" s="27"/>
      <c r="AE387" s="82">
        <f>SUM(AE382)*800</f>
        <v>324800</v>
      </c>
      <c r="AF387" s="82">
        <f t="shared" ref="AF387:AQ387" si="443">SUM(AF382)*800</f>
        <v>416000</v>
      </c>
      <c r="AG387" s="82">
        <f t="shared" si="443"/>
        <v>342400</v>
      </c>
      <c r="AH387" s="82">
        <f t="shared" si="443"/>
        <v>418400</v>
      </c>
      <c r="AI387" s="82">
        <f t="shared" si="443"/>
        <v>349600</v>
      </c>
      <c r="AJ387" s="82">
        <f t="shared" si="443"/>
        <v>305600</v>
      </c>
      <c r="AK387" s="82">
        <f t="shared" si="443"/>
        <v>376800</v>
      </c>
      <c r="AL387" s="82">
        <f t="shared" si="443"/>
        <v>287200</v>
      </c>
      <c r="AM387" s="82">
        <f t="shared" si="443"/>
        <v>415200</v>
      </c>
      <c r="AN387" s="82">
        <f t="shared" si="443"/>
        <v>303200</v>
      </c>
      <c r="AO387" s="82">
        <f t="shared" si="443"/>
        <v>284000</v>
      </c>
      <c r="AP387" s="82">
        <f t="shared" si="443"/>
        <v>321600</v>
      </c>
      <c r="AQ387" s="133">
        <f t="shared" si="443"/>
        <v>4144800</v>
      </c>
      <c r="AR387" s="27"/>
      <c r="AS387" s="82">
        <f>SUM(AS382)*800</f>
        <v>373600</v>
      </c>
      <c r="AT387" s="82">
        <f>SUM(AT382)*800</f>
        <v>376000</v>
      </c>
      <c r="AU387" s="82">
        <f>SUM(AU382)*800</f>
        <v>421600</v>
      </c>
      <c r="AV387" s="82">
        <f t="shared" ref="AV387:BE387" si="444">SUM(AV382)*800</f>
        <v>404800</v>
      </c>
      <c r="AW387" s="82">
        <f t="shared" si="444"/>
        <v>306400</v>
      </c>
      <c r="AX387" s="82">
        <f t="shared" si="444"/>
        <v>245600</v>
      </c>
      <c r="AY387" s="82">
        <f t="shared" si="444"/>
        <v>364000</v>
      </c>
      <c r="AZ387" s="82">
        <f t="shared" si="444"/>
        <v>0</v>
      </c>
      <c r="BA387" s="82">
        <f t="shared" si="444"/>
        <v>0</v>
      </c>
      <c r="BB387" s="82">
        <f t="shared" si="444"/>
        <v>0</v>
      </c>
      <c r="BC387" s="82">
        <f t="shared" si="444"/>
        <v>0</v>
      </c>
      <c r="BD387" s="82">
        <f t="shared" si="444"/>
        <v>0</v>
      </c>
      <c r="BE387" s="133">
        <f t="shared" si="444"/>
        <v>2492000</v>
      </c>
      <c r="BF387" s="27"/>
    </row>
    <row r="388" spans="2:58" x14ac:dyDescent="0.2">
      <c r="B388" s="1" t="s">
        <v>160</v>
      </c>
      <c r="C388" s="138">
        <f>SUM(C386)/C387</f>
        <v>0.41408934707903783</v>
      </c>
      <c r="D388" s="138">
        <f t="shared" ref="D388:O388" si="445">SUM(D386)/D387</f>
        <v>0.44583333333333336</v>
      </c>
      <c r="E388" s="138">
        <f t="shared" si="445"/>
        <v>0.48120300751879697</v>
      </c>
      <c r="F388" s="138">
        <f t="shared" si="445"/>
        <v>0.52409638554216864</v>
      </c>
      <c r="G388" s="138">
        <f t="shared" si="445"/>
        <v>0.49830508474576274</v>
      </c>
      <c r="H388" s="138">
        <f t="shared" si="445"/>
        <v>0.52644230769230771</v>
      </c>
      <c r="I388" s="138">
        <f t="shared" si="445"/>
        <v>0.50991501416430596</v>
      </c>
      <c r="J388" s="138">
        <f t="shared" si="445"/>
        <v>0.50786163522012584</v>
      </c>
      <c r="K388" s="138">
        <f t="shared" si="445"/>
        <v>0.45070422535211269</v>
      </c>
      <c r="L388" s="138">
        <f t="shared" si="445"/>
        <v>0.4951830443159923</v>
      </c>
      <c r="M388" s="138">
        <f t="shared" si="445"/>
        <v>0.47028423772609818</v>
      </c>
      <c r="N388" s="138">
        <f t="shared" si="445"/>
        <v>0.54436450839328532</v>
      </c>
      <c r="O388" s="139">
        <f t="shared" si="445"/>
        <v>0.48766278272789582</v>
      </c>
      <c r="P388" s="141"/>
      <c r="Q388" s="138">
        <f>SUM(Q386)/Q387</f>
        <v>0.50499001996007986</v>
      </c>
      <c r="R388" s="138">
        <f t="shared" ref="R388:AB388" si="446">SUM(R386)/R387</f>
        <v>0.48737864077669901</v>
      </c>
      <c r="S388" s="138">
        <f t="shared" si="446"/>
        <v>0.50440528634361237</v>
      </c>
      <c r="T388" s="138">
        <f t="shared" si="446"/>
        <v>0.46170678336980309</v>
      </c>
      <c r="U388" s="138">
        <f t="shared" si="446"/>
        <v>0.44293015332197616</v>
      </c>
      <c r="V388" s="138">
        <f t="shared" si="446"/>
        <v>0.45789473684210524</v>
      </c>
      <c r="W388" s="138">
        <f t="shared" si="446"/>
        <v>0.4375</v>
      </c>
      <c r="X388" s="138">
        <f t="shared" si="446"/>
        <v>0.46985446985446988</v>
      </c>
      <c r="Y388" s="138">
        <f t="shared" si="446"/>
        <v>0.43683083511777304</v>
      </c>
      <c r="Z388" s="138">
        <f t="shared" si="446"/>
        <v>0.48333333333333334</v>
      </c>
      <c r="AA388" s="138">
        <f t="shared" si="446"/>
        <v>0.47904191616766467</v>
      </c>
      <c r="AB388" s="138">
        <f t="shared" si="446"/>
        <v>0.46616541353383456</v>
      </c>
      <c r="AC388" s="139">
        <f t="shared" ref="AC388" si="447">SUM(AC386)/AC387</f>
        <v>0.469721767594108</v>
      </c>
      <c r="AD388" s="27"/>
      <c r="AE388" s="138">
        <f t="shared" ref="AE388:AP388" si="448">SUM(AE386)/AE387</f>
        <v>0.42857142857142855</v>
      </c>
      <c r="AF388" s="138">
        <f t="shared" si="448"/>
        <v>0.39423076923076922</v>
      </c>
      <c r="AG388" s="138">
        <f t="shared" si="448"/>
        <v>0.47663551401869159</v>
      </c>
      <c r="AH388" s="138">
        <f t="shared" si="448"/>
        <v>0.43021032504780116</v>
      </c>
      <c r="AI388" s="138">
        <f t="shared" si="448"/>
        <v>0.43707093821510296</v>
      </c>
      <c r="AJ388" s="138">
        <f t="shared" si="448"/>
        <v>0.41099476439790578</v>
      </c>
      <c r="AK388" s="138">
        <f t="shared" si="448"/>
        <v>0.40764331210191085</v>
      </c>
      <c r="AL388" s="138">
        <f t="shared" si="448"/>
        <v>0.43732590529247911</v>
      </c>
      <c r="AM388" s="138">
        <f t="shared" si="448"/>
        <v>0.44123314065510599</v>
      </c>
      <c r="AN388" s="138">
        <f t="shared" si="448"/>
        <v>0.45118733509234826</v>
      </c>
      <c r="AO388" s="138">
        <f t="shared" si="448"/>
        <v>0.47605633802816899</v>
      </c>
      <c r="AP388" s="138">
        <f t="shared" si="448"/>
        <v>0.46517412935323382</v>
      </c>
      <c r="AQ388" s="138">
        <f t="shared" ref="AQ388" si="449">SUM(AQ386)/AQ387</f>
        <v>0.43640223895000962</v>
      </c>
      <c r="AR388" s="27"/>
      <c r="AS388" s="138">
        <f t="shared" ref="AS388:BE388" si="450">SUM(AS386)/AS387</f>
        <v>0.37687366167023556</v>
      </c>
      <c r="AT388" s="138">
        <f t="shared" si="450"/>
        <v>0.45106382978723403</v>
      </c>
      <c r="AU388" s="138">
        <f t="shared" si="450"/>
        <v>0.44212523719165087</v>
      </c>
      <c r="AV388" s="138">
        <f t="shared" si="450"/>
        <v>0.42885375494071148</v>
      </c>
      <c r="AW388" s="138">
        <f t="shared" si="450"/>
        <v>0.44647519582245432</v>
      </c>
      <c r="AX388" s="138">
        <f t="shared" si="450"/>
        <v>0.42996742671009774</v>
      </c>
      <c r="AY388" s="138">
        <f t="shared" si="450"/>
        <v>0.45274725274725275</v>
      </c>
      <c r="AZ388" s="138"/>
      <c r="BA388" s="138"/>
      <c r="BB388" s="138"/>
      <c r="BC388" s="138"/>
      <c r="BD388" s="138"/>
      <c r="BE388" s="138">
        <f t="shared" si="450"/>
        <v>0.43242375601926164</v>
      </c>
      <c r="BF388" s="27"/>
    </row>
    <row r="389" spans="2:58" ht="11.25" customHeight="1" x14ac:dyDescent="0.2">
      <c r="C389" s="15"/>
      <c r="D389" s="15"/>
      <c r="E389" s="15"/>
      <c r="F389" s="15"/>
      <c r="G389" s="15"/>
      <c r="H389" s="15"/>
      <c r="I389" s="18"/>
      <c r="J389" s="18"/>
      <c r="K389" s="18"/>
      <c r="L389" s="18"/>
      <c r="M389" s="18"/>
      <c r="N389" s="18"/>
      <c r="O389" s="18"/>
      <c r="P389" s="142"/>
      <c r="Q389" s="27"/>
      <c r="R389" s="27"/>
      <c r="S389" s="27"/>
      <c r="T389" s="27"/>
      <c r="U389" s="27"/>
      <c r="V389" s="27"/>
      <c r="W389" s="27"/>
      <c r="X389" s="27"/>
      <c r="Y389" s="27"/>
      <c r="Z389" s="27"/>
      <c r="AA389" s="27"/>
      <c r="AB389" s="27"/>
      <c r="AC389" s="27"/>
      <c r="AD389" s="27"/>
      <c r="AE389" s="26"/>
      <c r="AF389" s="26"/>
    </row>
    <row r="391" spans="2:58" ht="12" customHeight="1" x14ac:dyDescent="0.2">
      <c r="D391" s="18"/>
      <c r="E391" s="18"/>
      <c r="F391" s="18"/>
      <c r="G391" s="18"/>
      <c r="H391" s="18"/>
      <c r="I391" s="18"/>
      <c r="J391" s="18"/>
      <c r="K391" s="18"/>
      <c r="L391" s="18"/>
      <c r="M391" s="18"/>
      <c r="N391" s="18"/>
      <c r="O391" s="18"/>
      <c r="P391" s="18"/>
      <c r="R391" s="7"/>
      <c r="S391" s="7"/>
      <c r="T391" s="7"/>
      <c r="U391" s="7"/>
      <c r="V391" s="7"/>
      <c r="W391" s="7"/>
      <c r="X391" s="7"/>
      <c r="Y391" s="7"/>
      <c r="Z391" s="7"/>
      <c r="AA391" s="7"/>
      <c r="AB391" s="7"/>
      <c r="AC391" s="7"/>
      <c r="AD391" s="7"/>
    </row>
    <row r="392" spans="2:58" ht="12" customHeight="1" x14ac:dyDescent="0.2">
      <c r="D392" s="18"/>
      <c r="E392" s="18"/>
      <c r="F392" s="18"/>
      <c r="G392" s="18"/>
      <c r="H392" s="18"/>
      <c r="I392" s="18"/>
      <c r="J392" s="18"/>
      <c r="K392" s="18"/>
      <c r="L392" s="18"/>
      <c r="M392" s="18"/>
      <c r="N392" s="18"/>
      <c r="O392" s="18"/>
      <c r="P392" s="18"/>
      <c r="R392" s="7"/>
      <c r="S392" s="7"/>
      <c r="T392" s="7"/>
      <c r="U392" s="7"/>
      <c r="V392" s="7"/>
      <c r="W392" s="7"/>
      <c r="X392" s="7"/>
      <c r="Y392" s="7"/>
      <c r="Z392" s="7"/>
      <c r="AA392" s="7"/>
      <c r="AB392" s="7"/>
      <c r="AC392" s="7"/>
      <c r="AD392" s="7"/>
    </row>
    <row r="393" spans="2:58" x14ac:dyDescent="0.2">
      <c r="D393" s="18"/>
      <c r="E393" s="18"/>
      <c r="F393" s="18"/>
      <c r="G393" s="18"/>
      <c r="H393" s="224" t="s">
        <v>390</v>
      </c>
      <c r="I393" s="229"/>
      <c r="J393" s="229"/>
      <c r="K393" s="229"/>
      <c r="L393" s="230"/>
      <c r="M393" s="18"/>
      <c r="N393" s="18"/>
      <c r="O393" s="18"/>
      <c r="P393" s="18"/>
      <c r="R393" s="7"/>
      <c r="S393" s="7"/>
      <c r="T393" s="7"/>
      <c r="U393" s="7"/>
      <c r="V393" s="7"/>
      <c r="W393" s="7"/>
      <c r="X393" s="7"/>
      <c r="Y393" s="7"/>
      <c r="Z393" s="7"/>
      <c r="AA393" s="7"/>
      <c r="AB393" s="7"/>
      <c r="AC393" s="7"/>
      <c r="AD393" s="7"/>
    </row>
    <row r="394" spans="2:58" x14ac:dyDescent="0.2">
      <c r="D394" s="18"/>
      <c r="E394" s="18"/>
      <c r="F394" s="18"/>
      <c r="G394" s="18"/>
      <c r="H394" s="56">
        <v>2003</v>
      </c>
      <c r="I394" s="56">
        <v>2004</v>
      </c>
      <c r="J394" s="77">
        <v>2005</v>
      </c>
      <c r="K394" s="56">
        <v>2006</v>
      </c>
      <c r="L394" s="56">
        <v>2007</v>
      </c>
      <c r="M394" s="18"/>
      <c r="N394" s="18"/>
      <c r="O394" s="18"/>
      <c r="P394" s="18"/>
      <c r="R394" s="7"/>
      <c r="S394" s="7"/>
      <c r="T394" s="7"/>
      <c r="U394" s="7"/>
      <c r="V394" s="7"/>
      <c r="W394" s="7"/>
      <c r="X394" s="7"/>
      <c r="Y394" s="7"/>
      <c r="Z394" s="7"/>
      <c r="AA394" s="7"/>
      <c r="AB394" s="7"/>
      <c r="AC394" s="7"/>
      <c r="AD394" s="7"/>
    </row>
    <row r="395" spans="2:58" ht="12" customHeight="1" x14ac:dyDescent="0.2">
      <c r="D395" s="18"/>
      <c r="E395" s="18"/>
      <c r="F395" s="18"/>
      <c r="G395" s="18"/>
      <c r="H395" s="129">
        <v>609</v>
      </c>
      <c r="I395" s="129">
        <v>618</v>
      </c>
      <c r="J395" s="137">
        <v>597</v>
      </c>
      <c r="K395" s="129">
        <v>596</v>
      </c>
      <c r="L395" s="129">
        <v>609</v>
      </c>
      <c r="M395" s="18"/>
      <c r="N395" s="18"/>
      <c r="O395" s="18"/>
      <c r="P395" s="18"/>
      <c r="R395" s="7"/>
      <c r="S395" s="7"/>
      <c r="T395" s="7"/>
      <c r="U395" s="7"/>
      <c r="V395" s="7"/>
      <c r="W395" s="7"/>
      <c r="X395" s="7"/>
      <c r="Y395" s="7"/>
      <c r="Z395" s="7"/>
      <c r="AA395" s="7"/>
      <c r="AB395" s="7"/>
      <c r="AC395" s="7"/>
      <c r="AD395" s="7"/>
    </row>
    <row r="396" spans="2:58" ht="12" customHeight="1" x14ac:dyDescent="0.2">
      <c r="D396" s="18"/>
      <c r="E396" s="18"/>
      <c r="F396" s="18"/>
      <c r="G396" s="18"/>
      <c r="H396" s="18"/>
      <c r="I396" s="18"/>
      <c r="J396" s="18"/>
      <c r="K396" s="18"/>
      <c r="L396" s="18"/>
      <c r="M396" s="18"/>
      <c r="N396" s="18"/>
      <c r="O396" s="18"/>
      <c r="P396" s="18"/>
      <c r="R396" s="7"/>
      <c r="S396" s="7"/>
      <c r="T396" s="7"/>
      <c r="U396" s="7"/>
      <c r="V396" s="7"/>
      <c r="W396" s="7"/>
      <c r="X396" s="7"/>
      <c r="Y396" s="7"/>
      <c r="Z396" s="7"/>
      <c r="AA396" s="7"/>
      <c r="AB396" s="7"/>
      <c r="AC396" s="7"/>
      <c r="AD396" s="7"/>
    </row>
    <row r="397" spans="2:58" x14ac:dyDescent="0.2">
      <c r="D397" s="18"/>
      <c r="E397" s="18"/>
      <c r="F397" s="18"/>
      <c r="G397" s="18"/>
      <c r="H397" s="18"/>
      <c r="I397" s="18"/>
      <c r="J397" s="18"/>
      <c r="K397" s="18"/>
      <c r="L397" s="18"/>
      <c r="M397" s="18"/>
      <c r="N397" s="18"/>
      <c r="O397" s="18"/>
      <c r="P397" s="18"/>
      <c r="R397" s="7"/>
      <c r="S397" s="7"/>
      <c r="T397" s="7"/>
      <c r="U397" s="7"/>
      <c r="V397" s="7"/>
      <c r="W397" s="7"/>
      <c r="X397" s="7"/>
      <c r="Y397" s="7"/>
      <c r="Z397" s="7"/>
      <c r="AA397" s="7"/>
      <c r="AB397" s="7"/>
      <c r="AC397" s="7"/>
      <c r="AD397" s="7"/>
    </row>
    <row r="398" spans="2:58" x14ac:dyDescent="0.2">
      <c r="D398" s="18"/>
      <c r="E398" s="18"/>
      <c r="F398" s="18"/>
      <c r="G398" s="18"/>
      <c r="H398" s="18"/>
      <c r="I398" s="18"/>
      <c r="J398" s="18"/>
      <c r="K398" s="18"/>
      <c r="L398" s="18"/>
      <c r="M398" s="18"/>
      <c r="N398" s="18"/>
      <c r="O398" s="18"/>
      <c r="P398" s="18"/>
      <c r="R398" s="7"/>
      <c r="S398" s="7"/>
      <c r="T398" s="7"/>
      <c r="U398" s="7"/>
      <c r="V398" s="7"/>
      <c r="W398" s="7"/>
      <c r="X398" s="7"/>
      <c r="Y398" s="7"/>
      <c r="Z398" s="7"/>
      <c r="AA398" s="7"/>
      <c r="AB398" s="7"/>
      <c r="AC398" s="7"/>
      <c r="AD398" s="7"/>
    </row>
    <row r="399" spans="2:58" ht="12" customHeight="1" x14ac:dyDescent="0.2">
      <c r="D399" s="18"/>
      <c r="E399" s="18"/>
      <c r="F399" s="18"/>
      <c r="G399" s="18"/>
      <c r="H399" s="18"/>
      <c r="I399" s="18"/>
      <c r="J399" s="18"/>
      <c r="K399" s="18"/>
      <c r="L399" s="18"/>
      <c r="M399" s="18"/>
      <c r="N399" s="18"/>
      <c r="O399" s="18"/>
      <c r="P399" s="18"/>
      <c r="R399" s="7"/>
      <c r="S399" s="7"/>
      <c r="T399" s="7"/>
      <c r="U399" s="7"/>
      <c r="V399" s="7"/>
      <c r="W399" s="7"/>
      <c r="X399" s="7"/>
      <c r="Y399" s="7"/>
      <c r="Z399" s="7"/>
      <c r="AA399" s="7"/>
      <c r="AB399" s="7"/>
      <c r="AC399" s="7"/>
      <c r="AD399" s="7"/>
    </row>
    <row r="400" spans="2:58" ht="12" customHeight="1" x14ac:dyDescent="0.2">
      <c r="D400" s="18"/>
      <c r="E400" s="18"/>
      <c r="F400" s="18"/>
      <c r="G400" s="18"/>
      <c r="H400" s="18"/>
      <c r="I400" s="18"/>
      <c r="J400" s="18"/>
      <c r="K400" s="18"/>
      <c r="L400" s="18"/>
      <c r="M400" s="18"/>
      <c r="N400" s="18"/>
      <c r="O400" s="18"/>
      <c r="P400" s="18"/>
      <c r="R400" s="7"/>
      <c r="S400" s="7"/>
      <c r="T400" s="7"/>
      <c r="U400" s="7"/>
      <c r="V400" s="7"/>
      <c r="W400" s="7"/>
      <c r="X400" s="7"/>
      <c r="Y400" s="7"/>
      <c r="Z400" s="7"/>
      <c r="AA400" s="7"/>
      <c r="AB400" s="7"/>
      <c r="AC400" s="7"/>
      <c r="AD400" s="7"/>
    </row>
  </sheetData>
  <sortState ref="A304:BG363">
    <sortCondition descending="1" ref="BG304"/>
  </sortState>
  <mergeCells count="7">
    <mergeCell ref="AS1:BF1"/>
    <mergeCell ref="BH380:BL380"/>
    <mergeCell ref="AE1:AR1"/>
    <mergeCell ref="A1:B1"/>
    <mergeCell ref="H393:L393"/>
    <mergeCell ref="C1:P1"/>
    <mergeCell ref="Q1:AD1"/>
  </mergeCells>
  <pageMargins left="0.7" right="0.7" top="0.75" bottom="0.75" header="0.3" footer="0.3"/>
  <pageSetup paperSize="9" orientation="portrait" r:id="rId1"/>
  <ignoredErrors>
    <ignoredError sqref="AC76 AC301 AC10:AC14 AC113:AC123"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294"/>
  <sheetViews>
    <sheetView workbookViewId="0">
      <selection sqref="A1:C1"/>
    </sheetView>
  </sheetViews>
  <sheetFormatPr defaultRowHeight="12" x14ac:dyDescent="0.2"/>
  <cols>
    <col min="1" max="1" width="3.5703125" style="91" bestFit="1" customWidth="1"/>
    <col min="2" max="2" width="31.7109375" style="26" customWidth="1"/>
    <col min="3" max="3" width="44.7109375" style="26" customWidth="1"/>
    <col min="4" max="4" width="7.28515625" style="26" hidden="1" customWidth="1"/>
    <col min="5" max="5" width="6.5703125" style="26" hidden="1" customWidth="1"/>
    <col min="6" max="6" width="9.140625" style="26" hidden="1" customWidth="1"/>
    <col min="7" max="13" width="6.5703125" style="26" hidden="1" customWidth="1"/>
    <col min="14" max="14" width="8" style="26" hidden="1" customWidth="1"/>
    <col min="15" max="15" width="14.5703125" style="26" hidden="1" customWidth="1"/>
    <col min="16" max="16" width="8.5703125" style="26" customWidth="1"/>
    <col min="17" max="17" width="8.7109375" style="26" customWidth="1"/>
    <col min="18" max="18" width="7.28515625" style="27" hidden="1" customWidth="1"/>
    <col min="19" max="19" width="8" style="27" hidden="1" customWidth="1"/>
    <col min="20" max="20" width="6.5703125" style="27" hidden="1" customWidth="1"/>
    <col min="21" max="21" width="7.140625" style="27" hidden="1" customWidth="1"/>
    <col min="22" max="22" width="8.42578125" style="27" hidden="1" customWidth="1"/>
    <col min="23" max="26" width="6.5703125" style="27" hidden="1" customWidth="1"/>
    <col min="27" max="27" width="7.140625" style="27" hidden="1" customWidth="1"/>
    <col min="28" max="28" width="6.5703125" style="27" hidden="1" customWidth="1"/>
    <col min="29" max="29" width="7.28515625" style="27" hidden="1" customWidth="1"/>
    <col min="30" max="30" width="8.7109375" style="27" bestFit="1" customWidth="1"/>
    <col min="31" max="31" width="9" style="27" bestFit="1" customWidth="1"/>
    <col min="32" max="32" width="9.140625" style="26" hidden="1" customWidth="1"/>
    <col min="33" max="33" width="9.28515625" style="26" hidden="1" customWidth="1"/>
    <col min="34" max="42" width="9.140625" style="26" hidden="1" customWidth="1"/>
    <col min="43" max="43" width="8.140625" style="26" hidden="1" customWidth="1"/>
    <col min="44" max="44" width="9.28515625" style="26" customWidth="1"/>
    <col min="45" max="45" width="9.28515625" style="26" bestFit="1" customWidth="1"/>
    <col min="46" max="46" width="9.140625" style="161"/>
    <col min="47" max="47" width="9.140625" style="26"/>
    <col min="48" max="48" width="9.140625" style="170"/>
    <col min="49" max="16384" width="9.140625" style="26"/>
  </cols>
  <sheetData>
    <row r="1" spans="1:48" s="199" customFormat="1" ht="21.75" customHeight="1" x14ac:dyDescent="0.25">
      <c r="A1" s="232" t="s">
        <v>541</v>
      </c>
      <c r="B1" s="234"/>
      <c r="C1" s="234"/>
      <c r="D1" s="232">
        <v>2011</v>
      </c>
      <c r="E1" s="232"/>
      <c r="F1" s="232"/>
      <c r="G1" s="232"/>
      <c r="H1" s="232"/>
      <c r="I1" s="232"/>
      <c r="J1" s="232"/>
      <c r="K1" s="232"/>
      <c r="L1" s="232"/>
      <c r="M1" s="232"/>
      <c r="N1" s="232"/>
      <c r="O1" s="232"/>
      <c r="P1" s="232"/>
      <c r="Q1" s="232"/>
      <c r="R1" s="232">
        <v>2012</v>
      </c>
      <c r="S1" s="232"/>
      <c r="T1" s="232"/>
      <c r="U1" s="232"/>
      <c r="V1" s="232"/>
      <c r="W1" s="232"/>
      <c r="X1" s="232"/>
      <c r="Y1" s="232"/>
      <c r="Z1" s="232"/>
      <c r="AA1" s="232"/>
      <c r="AB1" s="232"/>
      <c r="AC1" s="232"/>
      <c r="AD1" s="232"/>
      <c r="AE1" s="232"/>
      <c r="AF1" s="232">
        <v>2013</v>
      </c>
      <c r="AG1" s="232"/>
      <c r="AH1" s="232"/>
      <c r="AI1" s="232"/>
      <c r="AJ1" s="232"/>
      <c r="AK1" s="232"/>
      <c r="AL1" s="232"/>
      <c r="AM1" s="232"/>
      <c r="AN1" s="232"/>
      <c r="AO1" s="232"/>
      <c r="AP1" s="232"/>
      <c r="AQ1" s="232"/>
      <c r="AR1" s="232"/>
      <c r="AS1" s="232"/>
      <c r="AT1" s="232" t="s">
        <v>539</v>
      </c>
      <c r="AU1" s="233"/>
      <c r="AV1" s="234"/>
    </row>
    <row r="2" spans="1:48" ht="16.5" customHeight="1" x14ac:dyDescent="0.2">
      <c r="A2" s="54" t="s">
        <v>547</v>
      </c>
      <c r="B2" s="174" t="s">
        <v>396</v>
      </c>
      <c r="C2" s="175" t="s">
        <v>14</v>
      </c>
      <c r="D2" s="174" t="s">
        <v>150</v>
      </c>
      <c r="E2" s="174" t="s">
        <v>151</v>
      </c>
      <c r="F2" s="174" t="s">
        <v>0</v>
      </c>
      <c r="G2" s="174" t="s">
        <v>1</v>
      </c>
      <c r="H2" s="174" t="s">
        <v>2</v>
      </c>
      <c r="I2" s="174" t="s">
        <v>3</v>
      </c>
      <c r="J2" s="174" t="s">
        <v>163</v>
      </c>
      <c r="K2" s="174" t="s">
        <v>175</v>
      </c>
      <c r="L2" s="174" t="s">
        <v>206</v>
      </c>
      <c r="M2" s="174" t="s">
        <v>226</v>
      </c>
      <c r="N2" s="174" t="s">
        <v>227</v>
      </c>
      <c r="O2" s="174" t="s">
        <v>242</v>
      </c>
      <c r="P2" s="174" t="s">
        <v>546</v>
      </c>
      <c r="Q2" s="176" t="s">
        <v>7</v>
      </c>
      <c r="R2" s="174" t="s">
        <v>150</v>
      </c>
      <c r="S2" s="174" t="s">
        <v>151</v>
      </c>
      <c r="T2" s="174" t="s">
        <v>0</v>
      </c>
      <c r="U2" s="174" t="s">
        <v>1</v>
      </c>
      <c r="V2" s="54" t="s">
        <v>2</v>
      </c>
      <c r="W2" s="54" t="s">
        <v>3</v>
      </c>
      <c r="X2" s="54" t="s">
        <v>163</v>
      </c>
      <c r="Y2" s="54" t="s">
        <v>351</v>
      </c>
      <c r="Z2" s="54" t="s">
        <v>206</v>
      </c>
      <c r="AA2" s="54" t="s">
        <v>226</v>
      </c>
      <c r="AB2" s="54" t="s">
        <v>227</v>
      </c>
      <c r="AC2" s="174" t="s">
        <v>242</v>
      </c>
      <c r="AD2" s="174" t="s">
        <v>546</v>
      </c>
      <c r="AE2" s="174" t="s">
        <v>7</v>
      </c>
      <c r="AF2" s="174" t="s">
        <v>150</v>
      </c>
      <c r="AG2" s="174" t="s">
        <v>151</v>
      </c>
      <c r="AH2" s="174" t="s">
        <v>0</v>
      </c>
      <c r="AI2" s="174" t="s">
        <v>1</v>
      </c>
      <c r="AJ2" s="54" t="s">
        <v>2</v>
      </c>
      <c r="AK2" s="54" t="s">
        <v>3</v>
      </c>
      <c r="AL2" s="54" t="s">
        <v>163</v>
      </c>
      <c r="AM2" s="54" t="s">
        <v>351</v>
      </c>
      <c r="AN2" s="54" t="s">
        <v>206</v>
      </c>
      <c r="AO2" s="54" t="s">
        <v>226</v>
      </c>
      <c r="AP2" s="54" t="s">
        <v>227</v>
      </c>
      <c r="AQ2" s="174" t="s">
        <v>242</v>
      </c>
      <c r="AR2" s="174" t="s">
        <v>546</v>
      </c>
      <c r="AS2" s="174" t="s">
        <v>7</v>
      </c>
      <c r="AT2" s="54" t="s">
        <v>540</v>
      </c>
      <c r="AU2" s="54" t="s">
        <v>544</v>
      </c>
      <c r="AV2" s="177" t="s">
        <v>545</v>
      </c>
    </row>
    <row r="3" spans="1:48" x14ac:dyDescent="0.2">
      <c r="A3" s="178">
        <v>1</v>
      </c>
      <c r="B3" s="181" t="s">
        <v>78</v>
      </c>
      <c r="C3" s="184" t="s">
        <v>79</v>
      </c>
      <c r="D3" s="30">
        <v>8</v>
      </c>
      <c r="E3" s="30">
        <v>8</v>
      </c>
      <c r="F3" s="30">
        <v>8</v>
      </c>
      <c r="G3" s="30">
        <v>7</v>
      </c>
      <c r="H3" s="30">
        <v>6</v>
      </c>
      <c r="I3" s="30">
        <v>6</v>
      </c>
      <c r="J3" s="30">
        <v>6</v>
      </c>
      <c r="K3" s="30">
        <v>10</v>
      </c>
      <c r="L3" s="30">
        <v>5</v>
      </c>
      <c r="M3" s="30">
        <v>5</v>
      </c>
      <c r="N3" s="30">
        <v>5</v>
      </c>
      <c r="O3" s="31">
        <v>12</v>
      </c>
      <c r="P3" s="187">
        <f t="shared" ref="P3:P28" si="0">SUM(D3:O3)</f>
        <v>86</v>
      </c>
      <c r="Q3" s="190">
        <f t="shared" ref="Q3:Q34" si="1">SUM(P3)*800</f>
        <v>68800</v>
      </c>
      <c r="R3" s="31">
        <v>8</v>
      </c>
      <c r="S3" s="31">
        <v>10</v>
      </c>
      <c r="T3" s="31">
        <v>9</v>
      </c>
      <c r="U3" s="31">
        <v>8</v>
      </c>
      <c r="V3" s="31">
        <v>10</v>
      </c>
      <c r="W3" s="31">
        <v>3</v>
      </c>
      <c r="X3" s="31">
        <v>4</v>
      </c>
      <c r="Y3" s="31">
        <v>9</v>
      </c>
      <c r="Z3" s="31">
        <v>4</v>
      </c>
      <c r="AA3" s="31">
        <v>8</v>
      </c>
      <c r="AB3" s="31">
        <v>11</v>
      </c>
      <c r="AC3" s="31">
        <v>7</v>
      </c>
      <c r="AD3" s="187">
        <f t="shared" ref="AD3:AD34" si="2">SUM(R3:AC3)</f>
        <v>91</v>
      </c>
      <c r="AE3" s="177">
        <f t="shared" ref="AE3:AE34" si="3">SUM(AD3)*800</f>
        <v>72800</v>
      </c>
      <c r="AF3" s="31">
        <v>8</v>
      </c>
      <c r="AG3" s="31">
        <v>7</v>
      </c>
      <c r="AH3" s="31">
        <v>10</v>
      </c>
      <c r="AI3" s="31">
        <v>9</v>
      </c>
      <c r="AJ3" s="81">
        <v>7</v>
      </c>
      <c r="AK3" s="81">
        <v>5</v>
      </c>
      <c r="AL3" s="81">
        <v>7</v>
      </c>
      <c r="AM3" s="81">
        <v>6</v>
      </c>
      <c r="AN3" s="81">
        <v>8</v>
      </c>
      <c r="AO3" s="81">
        <v>5</v>
      </c>
      <c r="AP3" s="81">
        <v>5</v>
      </c>
      <c r="AQ3" s="81">
        <v>10</v>
      </c>
      <c r="AR3" s="187">
        <f t="shared" ref="AR3:AR34" si="4">SUM(AF3:AQ3)</f>
        <v>87</v>
      </c>
      <c r="AS3" s="177">
        <f t="shared" ref="AS3:AS34" si="5">SUM(AR3)*800</f>
        <v>69600</v>
      </c>
      <c r="AT3" s="178">
        <f t="shared" ref="AT3:AT34" si="6">SUM(P3,AD3,AR3)</f>
        <v>264</v>
      </c>
      <c r="AU3" s="194">
        <f t="shared" ref="AU3:AU34" si="7">SUM(Q3,AE3,AS3)</f>
        <v>211200</v>
      </c>
      <c r="AV3" s="171">
        <f t="shared" ref="AV3:AV34" si="8">SUM(AT3)*1000</f>
        <v>264000</v>
      </c>
    </row>
    <row r="4" spans="1:48" x14ac:dyDescent="0.2">
      <c r="A4" s="179">
        <v>2</v>
      </c>
      <c r="B4" s="182" t="s">
        <v>32</v>
      </c>
      <c r="C4" s="185" t="s">
        <v>33</v>
      </c>
      <c r="D4" s="14">
        <v>6</v>
      </c>
      <c r="E4" s="14">
        <v>5</v>
      </c>
      <c r="F4" s="14">
        <v>6</v>
      </c>
      <c r="G4" s="14">
        <v>9</v>
      </c>
      <c r="H4" s="14">
        <v>8</v>
      </c>
      <c r="I4" s="14">
        <v>5</v>
      </c>
      <c r="J4" s="14">
        <v>7</v>
      </c>
      <c r="K4" s="14">
        <v>8</v>
      </c>
      <c r="L4" s="14">
        <v>5</v>
      </c>
      <c r="M4" s="14">
        <v>10</v>
      </c>
      <c r="N4" s="14">
        <v>4</v>
      </c>
      <c r="O4" s="27">
        <v>9</v>
      </c>
      <c r="P4" s="188">
        <f t="shared" si="0"/>
        <v>82</v>
      </c>
      <c r="Q4" s="191">
        <f t="shared" si="1"/>
        <v>65600</v>
      </c>
      <c r="R4" s="27">
        <v>9</v>
      </c>
      <c r="S4" s="27">
        <v>6</v>
      </c>
      <c r="T4" s="27">
        <v>9</v>
      </c>
      <c r="U4" s="27">
        <v>8</v>
      </c>
      <c r="V4" s="27">
        <v>5</v>
      </c>
      <c r="W4" s="27">
        <v>6</v>
      </c>
      <c r="X4" s="27">
        <v>4</v>
      </c>
      <c r="Y4" s="27">
        <v>9</v>
      </c>
      <c r="Z4" s="27">
        <v>8</v>
      </c>
      <c r="AA4" s="27">
        <v>9</v>
      </c>
      <c r="AB4" s="27">
        <v>8</v>
      </c>
      <c r="AC4" s="27">
        <v>7</v>
      </c>
      <c r="AD4" s="188">
        <f t="shared" si="2"/>
        <v>88</v>
      </c>
      <c r="AE4" s="192">
        <f t="shared" si="3"/>
        <v>70400</v>
      </c>
      <c r="AF4" s="27">
        <v>13</v>
      </c>
      <c r="AG4" s="27">
        <v>8</v>
      </c>
      <c r="AH4" s="27">
        <v>9</v>
      </c>
      <c r="AI4" s="57">
        <v>7</v>
      </c>
      <c r="AJ4" s="57">
        <v>9</v>
      </c>
      <c r="AK4" s="57">
        <v>9</v>
      </c>
      <c r="AL4" s="57">
        <v>2</v>
      </c>
      <c r="AM4" s="57">
        <v>10</v>
      </c>
      <c r="AN4" s="57">
        <v>10</v>
      </c>
      <c r="AO4" s="57">
        <v>2</v>
      </c>
      <c r="AP4" s="57">
        <v>2</v>
      </c>
      <c r="AQ4" s="57">
        <v>3</v>
      </c>
      <c r="AR4" s="188">
        <f t="shared" si="4"/>
        <v>84</v>
      </c>
      <c r="AS4" s="192">
        <f t="shared" si="5"/>
        <v>67200</v>
      </c>
      <c r="AT4" s="179">
        <f t="shared" si="6"/>
        <v>254</v>
      </c>
      <c r="AU4" s="195">
        <f t="shared" si="7"/>
        <v>203200</v>
      </c>
      <c r="AV4" s="172">
        <f t="shared" si="8"/>
        <v>254000</v>
      </c>
    </row>
    <row r="5" spans="1:48" x14ac:dyDescent="0.2">
      <c r="A5" s="179">
        <v>3</v>
      </c>
      <c r="B5" s="182" t="s">
        <v>53</v>
      </c>
      <c r="C5" s="185" t="s">
        <v>54</v>
      </c>
      <c r="D5" s="14">
        <v>5</v>
      </c>
      <c r="E5" s="14">
        <v>8</v>
      </c>
      <c r="F5" s="14">
        <v>2</v>
      </c>
      <c r="G5" s="14">
        <v>9</v>
      </c>
      <c r="H5" s="14">
        <v>7</v>
      </c>
      <c r="I5" s="14">
        <v>7</v>
      </c>
      <c r="J5" s="14">
        <v>9</v>
      </c>
      <c r="K5" s="14">
        <v>12</v>
      </c>
      <c r="L5" s="14">
        <v>2</v>
      </c>
      <c r="M5" s="14">
        <v>11</v>
      </c>
      <c r="N5" s="14">
        <v>13</v>
      </c>
      <c r="O5" s="57">
        <v>6</v>
      </c>
      <c r="P5" s="188">
        <f t="shared" si="0"/>
        <v>91</v>
      </c>
      <c r="Q5" s="191">
        <f t="shared" si="1"/>
        <v>72800</v>
      </c>
      <c r="R5" s="27">
        <v>9</v>
      </c>
      <c r="S5" s="27">
        <v>9</v>
      </c>
      <c r="T5" s="27">
        <v>8</v>
      </c>
      <c r="U5" s="27">
        <v>9</v>
      </c>
      <c r="V5" s="27">
        <v>12</v>
      </c>
      <c r="W5" s="27">
        <v>3</v>
      </c>
      <c r="X5" s="27">
        <v>2</v>
      </c>
      <c r="Y5" s="27">
        <v>8</v>
      </c>
      <c r="Z5" s="27">
        <v>8</v>
      </c>
      <c r="AA5" s="27">
        <v>8</v>
      </c>
      <c r="AB5" s="27">
        <v>7</v>
      </c>
      <c r="AC5" s="27">
        <v>7</v>
      </c>
      <c r="AD5" s="188">
        <f t="shared" si="2"/>
        <v>90</v>
      </c>
      <c r="AE5" s="192">
        <f t="shared" si="3"/>
        <v>72000</v>
      </c>
      <c r="AF5" s="27">
        <v>9</v>
      </c>
      <c r="AG5" s="27">
        <v>2</v>
      </c>
      <c r="AH5" s="27">
        <v>8</v>
      </c>
      <c r="AI5" s="57">
        <v>8</v>
      </c>
      <c r="AJ5" s="57">
        <v>6</v>
      </c>
      <c r="AK5" s="57">
        <v>1</v>
      </c>
      <c r="AL5" s="57">
        <v>9</v>
      </c>
      <c r="AM5" s="57">
        <v>2</v>
      </c>
      <c r="AN5" s="57">
        <v>4</v>
      </c>
      <c r="AO5" s="57">
        <v>3</v>
      </c>
      <c r="AP5" s="57">
        <v>2</v>
      </c>
      <c r="AQ5" s="57"/>
      <c r="AR5" s="188">
        <f t="shared" si="4"/>
        <v>54</v>
      </c>
      <c r="AS5" s="192">
        <f t="shared" si="5"/>
        <v>43200</v>
      </c>
      <c r="AT5" s="179">
        <f t="shared" si="6"/>
        <v>235</v>
      </c>
      <c r="AU5" s="195">
        <f t="shared" si="7"/>
        <v>188000</v>
      </c>
      <c r="AV5" s="172">
        <f t="shared" si="8"/>
        <v>235000</v>
      </c>
    </row>
    <row r="6" spans="1:48" x14ac:dyDescent="0.2">
      <c r="A6" s="179">
        <v>4</v>
      </c>
      <c r="B6" s="182" t="s">
        <v>47</v>
      </c>
      <c r="C6" s="185" t="s">
        <v>48</v>
      </c>
      <c r="D6" s="14">
        <v>11</v>
      </c>
      <c r="E6" s="14">
        <v>10</v>
      </c>
      <c r="F6" s="14">
        <v>9</v>
      </c>
      <c r="G6" s="14">
        <v>4</v>
      </c>
      <c r="H6" s="14">
        <v>11</v>
      </c>
      <c r="I6" s="14">
        <v>4</v>
      </c>
      <c r="J6" s="14">
        <v>4</v>
      </c>
      <c r="K6" s="14">
        <v>14</v>
      </c>
      <c r="L6" s="14">
        <v>5</v>
      </c>
      <c r="M6" s="14">
        <v>11</v>
      </c>
      <c r="N6" s="14">
        <v>7</v>
      </c>
      <c r="O6" s="57">
        <v>4</v>
      </c>
      <c r="P6" s="188">
        <f t="shared" si="0"/>
        <v>94</v>
      </c>
      <c r="Q6" s="191">
        <f t="shared" si="1"/>
        <v>75200</v>
      </c>
      <c r="R6" s="25">
        <v>9</v>
      </c>
      <c r="S6" s="27">
        <v>8</v>
      </c>
      <c r="T6" s="27">
        <v>8</v>
      </c>
      <c r="U6" s="27">
        <v>6</v>
      </c>
      <c r="V6" s="27">
        <v>6</v>
      </c>
      <c r="W6" s="27">
        <v>5</v>
      </c>
      <c r="X6" s="27">
        <v>2</v>
      </c>
      <c r="Y6" s="27">
        <v>2</v>
      </c>
      <c r="Z6" s="27">
        <v>1</v>
      </c>
      <c r="AA6" s="27">
        <v>7</v>
      </c>
      <c r="AB6" s="27">
        <v>5</v>
      </c>
      <c r="AC6" s="27">
        <v>10</v>
      </c>
      <c r="AD6" s="188">
        <f t="shared" si="2"/>
        <v>69</v>
      </c>
      <c r="AE6" s="192">
        <f t="shared" si="3"/>
        <v>55200</v>
      </c>
      <c r="AF6" s="25">
        <v>7</v>
      </c>
      <c r="AG6" s="27">
        <v>7</v>
      </c>
      <c r="AH6" s="27">
        <v>10</v>
      </c>
      <c r="AI6" s="57">
        <v>10</v>
      </c>
      <c r="AJ6" s="57">
        <v>8</v>
      </c>
      <c r="AK6" s="57">
        <v>4</v>
      </c>
      <c r="AL6" s="57">
        <v>5</v>
      </c>
      <c r="AM6" s="57" t="s">
        <v>311</v>
      </c>
      <c r="AN6" s="57" t="s">
        <v>311</v>
      </c>
      <c r="AO6" s="57">
        <v>2</v>
      </c>
      <c r="AP6" s="57">
        <v>6</v>
      </c>
      <c r="AQ6" s="57">
        <v>10</v>
      </c>
      <c r="AR6" s="188">
        <f t="shared" si="4"/>
        <v>69</v>
      </c>
      <c r="AS6" s="192">
        <f t="shared" si="5"/>
        <v>55200</v>
      </c>
      <c r="AT6" s="179">
        <f t="shared" si="6"/>
        <v>232</v>
      </c>
      <c r="AU6" s="195">
        <f t="shared" si="7"/>
        <v>185600</v>
      </c>
      <c r="AV6" s="172">
        <f t="shared" si="8"/>
        <v>232000</v>
      </c>
    </row>
    <row r="7" spans="1:48" x14ac:dyDescent="0.2">
      <c r="A7" s="179">
        <v>5</v>
      </c>
      <c r="B7" s="182" t="s">
        <v>220</v>
      </c>
      <c r="C7" s="185" t="s">
        <v>72</v>
      </c>
      <c r="D7" s="14"/>
      <c r="E7" s="14"/>
      <c r="F7" s="14">
        <v>8</v>
      </c>
      <c r="G7" s="14">
        <v>5</v>
      </c>
      <c r="H7" s="14">
        <v>6</v>
      </c>
      <c r="I7" s="14">
        <v>8</v>
      </c>
      <c r="J7" s="14">
        <v>3</v>
      </c>
      <c r="K7" s="14">
        <v>10</v>
      </c>
      <c r="L7" s="14">
        <v>7</v>
      </c>
      <c r="M7" s="14">
        <v>13</v>
      </c>
      <c r="N7" s="14">
        <v>7</v>
      </c>
      <c r="O7" s="27">
        <v>7</v>
      </c>
      <c r="P7" s="188">
        <f t="shared" si="0"/>
        <v>74</v>
      </c>
      <c r="Q7" s="191">
        <f t="shared" si="1"/>
        <v>59200</v>
      </c>
      <c r="R7" s="145">
        <v>8</v>
      </c>
      <c r="S7" s="27">
        <v>4</v>
      </c>
      <c r="T7" s="27">
        <v>6</v>
      </c>
      <c r="U7" s="27">
        <v>6</v>
      </c>
      <c r="V7" s="27">
        <v>5</v>
      </c>
      <c r="W7" s="27">
        <v>9</v>
      </c>
      <c r="X7" s="27">
        <v>9</v>
      </c>
      <c r="Y7" s="27">
        <v>6</v>
      </c>
      <c r="Z7" s="27">
        <v>4</v>
      </c>
      <c r="AA7" s="27">
        <v>6</v>
      </c>
      <c r="AB7" s="27">
        <v>5</v>
      </c>
      <c r="AC7" s="27">
        <v>6</v>
      </c>
      <c r="AD7" s="197">
        <f t="shared" si="2"/>
        <v>74</v>
      </c>
      <c r="AE7" s="192">
        <f t="shared" si="3"/>
        <v>59200</v>
      </c>
      <c r="AF7" s="145">
        <v>11</v>
      </c>
      <c r="AG7" s="27">
        <v>3</v>
      </c>
      <c r="AH7" s="27">
        <v>7</v>
      </c>
      <c r="AI7" s="57">
        <v>6</v>
      </c>
      <c r="AJ7" s="57">
        <v>7</v>
      </c>
      <c r="AK7" s="57">
        <v>6</v>
      </c>
      <c r="AL7" s="57">
        <v>8</v>
      </c>
      <c r="AM7" s="57">
        <v>3</v>
      </c>
      <c r="AN7" s="57">
        <v>9</v>
      </c>
      <c r="AO7" s="57">
        <v>4</v>
      </c>
      <c r="AP7" s="57">
        <v>5</v>
      </c>
      <c r="AQ7" s="27">
        <v>11</v>
      </c>
      <c r="AR7" s="197">
        <f t="shared" si="4"/>
        <v>80</v>
      </c>
      <c r="AS7" s="192">
        <f t="shared" si="5"/>
        <v>64000</v>
      </c>
      <c r="AT7" s="179">
        <f t="shared" si="6"/>
        <v>228</v>
      </c>
      <c r="AU7" s="195">
        <f t="shared" si="7"/>
        <v>182400</v>
      </c>
      <c r="AV7" s="172">
        <f t="shared" si="8"/>
        <v>228000</v>
      </c>
    </row>
    <row r="8" spans="1:48" x14ac:dyDescent="0.2">
      <c r="A8" s="179">
        <v>6</v>
      </c>
      <c r="B8" s="182" t="s">
        <v>222</v>
      </c>
      <c r="C8" s="185" t="s">
        <v>93</v>
      </c>
      <c r="D8" s="14"/>
      <c r="E8" s="14"/>
      <c r="F8" s="14"/>
      <c r="G8" s="14">
        <v>4</v>
      </c>
      <c r="H8" s="14">
        <v>11</v>
      </c>
      <c r="I8" s="14">
        <v>9</v>
      </c>
      <c r="J8" s="14">
        <v>5</v>
      </c>
      <c r="K8" s="14">
        <v>8</v>
      </c>
      <c r="L8" s="14">
        <v>4</v>
      </c>
      <c r="M8" s="14">
        <v>8</v>
      </c>
      <c r="N8" s="14">
        <v>8</v>
      </c>
      <c r="O8" s="27">
        <v>8</v>
      </c>
      <c r="P8" s="188">
        <f t="shared" si="0"/>
        <v>65</v>
      </c>
      <c r="Q8" s="191">
        <f t="shared" si="1"/>
        <v>52000</v>
      </c>
      <c r="R8" s="27">
        <v>7</v>
      </c>
      <c r="S8" s="27">
        <v>8</v>
      </c>
      <c r="T8" s="27">
        <v>7</v>
      </c>
      <c r="U8" s="27">
        <v>6</v>
      </c>
      <c r="V8" s="27">
        <v>7</v>
      </c>
      <c r="W8" s="27">
        <v>8</v>
      </c>
      <c r="X8" s="27">
        <v>4</v>
      </c>
      <c r="Y8" s="27">
        <v>4</v>
      </c>
      <c r="AA8" s="27">
        <v>7</v>
      </c>
      <c r="AB8" s="27">
        <v>5</v>
      </c>
      <c r="AC8" s="27">
        <v>6</v>
      </c>
      <c r="AD8" s="188">
        <f t="shared" si="2"/>
        <v>69</v>
      </c>
      <c r="AE8" s="192">
        <f t="shared" si="3"/>
        <v>55200</v>
      </c>
      <c r="AF8" s="27">
        <v>8</v>
      </c>
      <c r="AG8" s="27">
        <v>7</v>
      </c>
      <c r="AH8" s="27">
        <v>8</v>
      </c>
      <c r="AI8" s="57">
        <v>5</v>
      </c>
      <c r="AJ8" s="57">
        <v>6</v>
      </c>
      <c r="AK8" s="57">
        <v>5</v>
      </c>
      <c r="AL8" s="57">
        <v>6</v>
      </c>
      <c r="AM8" s="57">
        <v>4</v>
      </c>
      <c r="AN8" s="57">
        <v>8</v>
      </c>
      <c r="AO8" s="57">
        <v>5</v>
      </c>
      <c r="AP8" s="57">
        <v>6</v>
      </c>
      <c r="AQ8" s="57">
        <v>4</v>
      </c>
      <c r="AR8" s="188">
        <f t="shared" si="4"/>
        <v>72</v>
      </c>
      <c r="AS8" s="192">
        <f t="shared" si="5"/>
        <v>57600</v>
      </c>
      <c r="AT8" s="179">
        <f t="shared" si="6"/>
        <v>206</v>
      </c>
      <c r="AU8" s="195">
        <f t="shared" si="7"/>
        <v>164800</v>
      </c>
      <c r="AV8" s="172">
        <f t="shared" si="8"/>
        <v>206000</v>
      </c>
    </row>
    <row r="9" spans="1:48" x14ac:dyDescent="0.2">
      <c r="A9" s="179">
        <v>7</v>
      </c>
      <c r="B9" s="182" t="s">
        <v>95</v>
      </c>
      <c r="C9" s="185" t="s">
        <v>96</v>
      </c>
      <c r="D9" s="14">
        <v>8</v>
      </c>
      <c r="E9" s="14">
        <v>7</v>
      </c>
      <c r="F9" s="14">
        <v>11</v>
      </c>
      <c r="G9" s="14">
        <v>7</v>
      </c>
      <c r="H9" s="14">
        <v>6</v>
      </c>
      <c r="I9" s="14">
        <v>7</v>
      </c>
      <c r="J9" s="14">
        <v>7</v>
      </c>
      <c r="K9" s="14">
        <v>9</v>
      </c>
      <c r="L9" s="14">
        <v>8</v>
      </c>
      <c r="M9" s="14">
        <v>7</v>
      </c>
      <c r="N9" s="14">
        <v>8</v>
      </c>
      <c r="O9" s="57">
        <v>5</v>
      </c>
      <c r="P9" s="188">
        <f t="shared" si="0"/>
        <v>90</v>
      </c>
      <c r="Q9" s="191">
        <f t="shared" si="1"/>
        <v>72000</v>
      </c>
      <c r="R9" s="27">
        <v>9</v>
      </c>
      <c r="S9" s="27">
        <v>8</v>
      </c>
      <c r="T9" s="27">
        <v>4</v>
      </c>
      <c r="U9" s="27">
        <v>10</v>
      </c>
      <c r="V9" s="27">
        <v>8</v>
      </c>
      <c r="W9" s="27">
        <v>4</v>
      </c>
      <c r="X9" s="27">
        <v>7</v>
      </c>
      <c r="Y9" s="27">
        <v>6</v>
      </c>
      <c r="Z9" s="27">
        <v>9</v>
      </c>
      <c r="AA9" s="27">
        <v>8</v>
      </c>
      <c r="AB9" s="27">
        <v>4</v>
      </c>
      <c r="AC9" s="27">
        <v>2</v>
      </c>
      <c r="AD9" s="188">
        <f t="shared" si="2"/>
        <v>79</v>
      </c>
      <c r="AE9" s="192">
        <f t="shared" si="3"/>
        <v>63200</v>
      </c>
      <c r="AF9" s="27">
        <v>1</v>
      </c>
      <c r="AG9" s="27"/>
      <c r="AH9" s="27">
        <v>4</v>
      </c>
      <c r="AI9" s="27"/>
      <c r="AJ9" s="27">
        <v>1</v>
      </c>
      <c r="AK9" s="27">
        <v>4</v>
      </c>
      <c r="AL9" s="27">
        <v>1</v>
      </c>
      <c r="AM9" s="27">
        <v>3</v>
      </c>
      <c r="AN9" s="27">
        <v>6</v>
      </c>
      <c r="AO9" s="27">
        <v>2</v>
      </c>
      <c r="AP9" s="27">
        <v>4</v>
      </c>
      <c r="AQ9" s="27">
        <v>5</v>
      </c>
      <c r="AR9" s="188">
        <f t="shared" si="4"/>
        <v>31</v>
      </c>
      <c r="AS9" s="192">
        <f t="shared" si="5"/>
        <v>24800</v>
      </c>
      <c r="AT9" s="179">
        <f t="shared" si="6"/>
        <v>200</v>
      </c>
      <c r="AU9" s="195">
        <f t="shared" si="7"/>
        <v>160000</v>
      </c>
      <c r="AV9" s="172">
        <f t="shared" si="8"/>
        <v>200000</v>
      </c>
    </row>
    <row r="10" spans="1:48" x14ac:dyDescent="0.2">
      <c r="A10" s="179">
        <v>8</v>
      </c>
      <c r="B10" s="182" t="s">
        <v>231</v>
      </c>
      <c r="C10" s="185" t="s">
        <v>381</v>
      </c>
      <c r="D10" s="14"/>
      <c r="E10" s="14"/>
      <c r="F10" s="14"/>
      <c r="G10" s="14"/>
      <c r="H10" s="14"/>
      <c r="I10" s="14"/>
      <c r="J10" s="14"/>
      <c r="K10" s="14"/>
      <c r="L10" s="14"/>
      <c r="M10" s="14">
        <v>9</v>
      </c>
      <c r="N10" s="14">
        <v>8</v>
      </c>
      <c r="O10" s="27">
        <v>6</v>
      </c>
      <c r="P10" s="188">
        <f t="shared" si="0"/>
        <v>23</v>
      </c>
      <c r="Q10" s="191">
        <f t="shared" si="1"/>
        <v>18400</v>
      </c>
      <c r="R10" s="27">
        <v>8</v>
      </c>
      <c r="S10" s="27">
        <v>10</v>
      </c>
      <c r="T10" s="27">
        <v>6</v>
      </c>
      <c r="U10" s="27">
        <v>7</v>
      </c>
      <c r="V10" s="27">
        <v>9</v>
      </c>
      <c r="W10" s="27">
        <v>3</v>
      </c>
      <c r="X10" s="27">
        <v>9</v>
      </c>
      <c r="Y10" s="27">
        <v>11</v>
      </c>
      <c r="Z10" s="27">
        <v>5</v>
      </c>
      <c r="AA10" s="27">
        <v>13</v>
      </c>
      <c r="AB10" s="27">
        <v>5</v>
      </c>
      <c r="AC10" s="27" t="s">
        <v>365</v>
      </c>
      <c r="AD10" s="188">
        <f t="shared" si="2"/>
        <v>86</v>
      </c>
      <c r="AE10" s="192">
        <f t="shared" si="3"/>
        <v>68800</v>
      </c>
      <c r="AF10" s="27">
        <v>9</v>
      </c>
      <c r="AG10" s="27">
        <v>9</v>
      </c>
      <c r="AH10" s="27">
        <v>2</v>
      </c>
      <c r="AI10" s="57">
        <v>12</v>
      </c>
      <c r="AJ10" s="57">
        <v>13</v>
      </c>
      <c r="AK10" s="57">
        <v>8</v>
      </c>
      <c r="AL10" s="57">
        <v>11</v>
      </c>
      <c r="AM10" s="57">
        <v>4</v>
      </c>
      <c r="AN10" s="57">
        <v>9</v>
      </c>
      <c r="AO10" s="57">
        <v>4</v>
      </c>
      <c r="AP10" s="57">
        <v>6</v>
      </c>
      <c r="AQ10" s="57">
        <v>4</v>
      </c>
      <c r="AR10" s="188">
        <f t="shared" si="4"/>
        <v>91</v>
      </c>
      <c r="AS10" s="192">
        <f t="shared" si="5"/>
        <v>72800</v>
      </c>
      <c r="AT10" s="179">
        <f t="shared" si="6"/>
        <v>200</v>
      </c>
      <c r="AU10" s="195">
        <f t="shared" si="7"/>
        <v>160000</v>
      </c>
      <c r="AV10" s="172">
        <f t="shared" si="8"/>
        <v>200000</v>
      </c>
    </row>
    <row r="11" spans="1:48" x14ac:dyDescent="0.2">
      <c r="A11" s="179">
        <v>9</v>
      </c>
      <c r="B11" s="182" t="s">
        <v>71</v>
      </c>
      <c r="C11" s="185" t="s">
        <v>69</v>
      </c>
      <c r="D11" s="14">
        <v>9</v>
      </c>
      <c r="E11" s="14">
        <v>11</v>
      </c>
      <c r="F11" s="14">
        <v>8</v>
      </c>
      <c r="G11" s="14">
        <v>6</v>
      </c>
      <c r="H11" s="14">
        <v>10</v>
      </c>
      <c r="I11" s="14">
        <v>8</v>
      </c>
      <c r="J11" s="14">
        <v>3</v>
      </c>
      <c r="K11" s="14">
        <v>14</v>
      </c>
      <c r="L11" s="14">
        <v>5</v>
      </c>
      <c r="M11" s="14">
        <v>6</v>
      </c>
      <c r="N11" s="14">
        <v>9</v>
      </c>
      <c r="O11" s="57">
        <v>5</v>
      </c>
      <c r="P11" s="188">
        <f t="shared" si="0"/>
        <v>94</v>
      </c>
      <c r="Q11" s="191">
        <f t="shared" si="1"/>
        <v>75200</v>
      </c>
      <c r="R11" s="27">
        <v>5</v>
      </c>
      <c r="S11" s="27">
        <v>2</v>
      </c>
      <c r="T11" s="27">
        <v>8</v>
      </c>
      <c r="U11" s="27">
        <v>8</v>
      </c>
      <c r="V11" s="27">
        <v>4</v>
      </c>
      <c r="W11" s="27">
        <v>2</v>
      </c>
      <c r="X11" s="27">
        <v>2</v>
      </c>
      <c r="Y11" s="27">
        <v>5</v>
      </c>
      <c r="Z11" s="27">
        <v>6</v>
      </c>
      <c r="AA11" s="27">
        <v>12</v>
      </c>
      <c r="AB11" s="27">
        <v>4</v>
      </c>
      <c r="AC11" s="27">
        <v>7</v>
      </c>
      <c r="AD11" s="188">
        <f t="shared" si="2"/>
        <v>65</v>
      </c>
      <c r="AE11" s="192">
        <f t="shared" si="3"/>
        <v>52000</v>
      </c>
      <c r="AF11" s="27">
        <v>2</v>
      </c>
      <c r="AG11" s="27">
        <v>2</v>
      </c>
      <c r="AH11" s="27">
        <v>6</v>
      </c>
      <c r="AI11" s="57">
        <v>6</v>
      </c>
      <c r="AJ11" s="57">
        <v>1</v>
      </c>
      <c r="AK11" s="57">
        <v>4</v>
      </c>
      <c r="AL11" s="57">
        <v>1</v>
      </c>
      <c r="AM11" s="57">
        <v>4</v>
      </c>
      <c r="AN11" s="57">
        <v>7</v>
      </c>
      <c r="AO11" s="57">
        <v>1</v>
      </c>
      <c r="AP11" s="57">
        <v>1</v>
      </c>
      <c r="AQ11" s="57">
        <v>4</v>
      </c>
      <c r="AR11" s="188">
        <f t="shared" si="4"/>
        <v>39</v>
      </c>
      <c r="AS11" s="192">
        <f t="shared" si="5"/>
        <v>31200</v>
      </c>
      <c r="AT11" s="179">
        <f t="shared" si="6"/>
        <v>198</v>
      </c>
      <c r="AU11" s="195">
        <f t="shared" si="7"/>
        <v>158400</v>
      </c>
      <c r="AV11" s="172">
        <f t="shared" si="8"/>
        <v>198000</v>
      </c>
    </row>
    <row r="12" spans="1:48" x14ac:dyDescent="0.2">
      <c r="A12" s="179">
        <v>10</v>
      </c>
      <c r="B12" s="182" t="s">
        <v>219</v>
      </c>
      <c r="C12" s="185" t="s">
        <v>17</v>
      </c>
      <c r="D12" s="14"/>
      <c r="E12" s="14"/>
      <c r="F12" s="14">
        <v>9</v>
      </c>
      <c r="G12" s="14">
        <v>11</v>
      </c>
      <c r="H12" s="14">
        <v>12</v>
      </c>
      <c r="I12" s="14">
        <v>5</v>
      </c>
      <c r="J12" s="14">
        <v>1</v>
      </c>
      <c r="K12" s="14">
        <v>12</v>
      </c>
      <c r="L12" s="14">
        <v>13</v>
      </c>
      <c r="M12" s="14">
        <v>3</v>
      </c>
      <c r="N12" s="14">
        <v>11</v>
      </c>
      <c r="O12" s="27">
        <v>3</v>
      </c>
      <c r="P12" s="188">
        <f t="shared" si="0"/>
        <v>80</v>
      </c>
      <c r="Q12" s="191">
        <f t="shared" si="1"/>
        <v>64000</v>
      </c>
      <c r="R12" s="27">
        <v>2</v>
      </c>
      <c r="S12" s="27">
        <v>10</v>
      </c>
      <c r="T12" s="27">
        <v>10</v>
      </c>
      <c r="U12" s="27">
        <v>10</v>
      </c>
      <c r="V12" s="27">
        <v>11</v>
      </c>
      <c r="W12" s="27">
        <v>7</v>
      </c>
      <c r="X12" s="27">
        <v>5</v>
      </c>
      <c r="Y12" s="27">
        <v>4</v>
      </c>
      <c r="Z12" s="27">
        <v>6</v>
      </c>
      <c r="AA12" s="27">
        <v>14</v>
      </c>
      <c r="AB12" s="57">
        <v>2</v>
      </c>
      <c r="AC12" s="57">
        <v>4</v>
      </c>
      <c r="AD12" s="188">
        <f t="shared" si="2"/>
        <v>85</v>
      </c>
      <c r="AE12" s="192">
        <f t="shared" si="3"/>
        <v>68000</v>
      </c>
      <c r="AF12" s="57" t="s">
        <v>311</v>
      </c>
      <c r="AG12" s="57" t="s">
        <v>311</v>
      </c>
      <c r="AH12" s="57" t="s">
        <v>311</v>
      </c>
      <c r="AI12" s="57">
        <v>6</v>
      </c>
      <c r="AJ12" s="57">
        <v>4</v>
      </c>
      <c r="AK12" s="57">
        <v>2</v>
      </c>
      <c r="AL12" s="57">
        <v>2</v>
      </c>
      <c r="AM12" s="57">
        <v>3</v>
      </c>
      <c r="AN12" s="57">
        <v>3</v>
      </c>
      <c r="AO12" s="57">
        <v>3</v>
      </c>
      <c r="AP12" s="57">
        <v>6</v>
      </c>
      <c r="AQ12" s="57"/>
      <c r="AR12" s="188">
        <f t="shared" si="4"/>
        <v>29</v>
      </c>
      <c r="AS12" s="192">
        <f t="shared" si="5"/>
        <v>23200</v>
      </c>
      <c r="AT12" s="179">
        <f t="shared" si="6"/>
        <v>194</v>
      </c>
      <c r="AU12" s="195">
        <f t="shared" si="7"/>
        <v>155200</v>
      </c>
      <c r="AV12" s="172">
        <f t="shared" si="8"/>
        <v>194000</v>
      </c>
    </row>
    <row r="13" spans="1:48" x14ac:dyDescent="0.2">
      <c r="A13" s="179">
        <v>11</v>
      </c>
      <c r="B13" s="182" t="s">
        <v>228</v>
      </c>
      <c r="C13" s="185" t="s">
        <v>229</v>
      </c>
      <c r="D13" s="14"/>
      <c r="E13" s="14"/>
      <c r="F13" s="14"/>
      <c r="G13" s="14"/>
      <c r="H13" s="14"/>
      <c r="I13" s="14"/>
      <c r="J13" s="14"/>
      <c r="K13" s="27"/>
      <c r="L13" s="27"/>
      <c r="M13" s="14">
        <v>8</v>
      </c>
      <c r="N13" s="14">
        <v>5</v>
      </c>
      <c r="O13" s="27">
        <v>6</v>
      </c>
      <c r="P13" s="188">
        <f t="shared" si="0"/>
        <v>19</v>
      </c>
      <c r="Q13" s="191">
        <f t="shared" si="1"/>
        <v>15200</v>
      </c>
      <c r="R13" s="27">
        <v>5</v>
      </c>
      <c r="S13" s="27">
        <v>5</v>
      </c>
      <c r="T13" s="27">
        <v>11</v>
      </c>
      <c r="U13" s="27">
        <v>6</v>
      </c>
      <c r="V13" s="27">
        <v>3</v>
      </c>
      <c r="W13" s="27">
        <v>10</v>
      </c>
      <c r="X13" s="27">
        <v>3</v>
      </c>
      <c r="Y13" s="27">
        <v>10</v>
      </c>
      <c r="Z13" s="27">
        <v>9</v>
      </c>
      <c r="AA13" s="27">
        <v>10</v>
      </c>
      <c r="AB13" s="27">
        <v>8</v>
      </c>
      <c r="AC13" s="27">
        <v>8</v>
      </c>
      <c r="AD13" s="188">
        <f t="shared" si="2"/>
        <v>88</v>
      </c>
      <c r="AE13" s="192">
        <f t="shared" si="3"/>
        <v>70400</v>
      </c>
      <c r="AF13" s="27">
        <v>1</v>
      </c>
      <c r="AG13" s="27">
        <v>9</v>
      </c>
      <c r="AH13" s="27">
        <v>9</v>
      </c>
      <c r="AI13" s="57">
        <v>6</v>
      </c>
      <c r="AJ13" s="57">
        <v>6</v>
      </c>
      <c r="AK13" s="57">
        <v>8</v>
      </c>
      <c r="AL13" s="57">
        <v>5</v>
      </c>
      <c r="AM13" s="57">
        <v>4</v>
      </c>
      <c r="AN13" s="57">
        <v>9</v>
      </c>
      <c r="AO13" s="57">
        <v>11</v>
      </c>
      <c r="AP13" s="57">
        <v>6</v>
      </c>
      <c r="AQ13" s="57">
        <v>10</v>
      </c>
      <c r="AR13" s="188">
        <f t="shared" si="4"/>
        <v>84</v>
      </c>
      <c r="AS13" s="192">
        <f t="shared" si="5"/>
        <v>67200</v>
      </c>
      <c r="AT13" s="179">
        <f t="shared" si="6"/>
        <v>191</v>
      </c>
      <c r="AU13" s="195">
        <f t="shared" si="7"/>
        <v>152800</v>
      </c>
      <c r="AV13" s="172">
        <f t="shared" si="8"/>
        <v>191000</v>
      </c>
    </row>
    <row r="14" spans="1:48" x14ac:dyDescent="0.2">
      <c r="A14" s="179">
        <v>12</v>
      </c>
      <c r="B14" s="182" t="s">
        <v>8</v>
      </c>
      <c r="C14" s="185" t="s">
        <v>379</v>
      </c>
      <c r="D14" s="14">
        <v>4</v>
      </c>
      <c r="E14" s="14">
        <v>6</v>
      </c>
      <c r="F14" s="14">
        <v>7</v>
      </c>
      <c r="G14" s="14">
        <v>11</v>
      </c>
      <c r="H14" s="14">
        <v>9</v>
      </c>
      <c r="I14" s="14">
        <v>7</v>
      </c>
      <c r="J14" s="14">
        <v>2</v>
      </c>
      <c r="K14" s="14">
        <v>8</v>
      </c>
      <c r="L14" s="14">
        <v>5</v>
      </c>
      <c r="M14" s="14">
        <v>8</v>
      </c>
      <c r="N14" s="14">
        <v>9</v>
      </c>
      <c r="O14" s="27">
        <v>5</v>
      </c>
      <c r="P14" s="188">
        <f t="shared" si="0"/>
        <v>81</v>
      </c>
      <c r="Q14" s="191">
        <f t="shared" si="1"/>
        <v>64800</v>
      </c>
      <c r="R14" s="27">
        <v>9</v>
      </c>
      <c r="S14" s="27">
        <v>11</v>
      </c>
      <c r="T14" s="27">
        <v>8</v>
      </c>
      <c r="U14" s="27">
        <v>8</v>
      </c>
      <c r="V14" s="27">
        <v>11</v>
      </c>
      <c r="W14" s="27">
        <v>5</v>
      </c>
      <c r="X14" s="27">
        <v>2</v>
      </c>
      <c r="Y14" s="27">
        <v>10</v>
      </c>
      <c r="Z14" s="57">
        <v>5</v>
      </c>
      <c r="AA14" s="57">
        <v>7</v>
      </c>
      <c r="AB14" s="57">
        <v>10</v>
      </c>
      <c r="AC14" s="57">
        <v>10</v>
      </c>
      <c r="AD14" s="188">
        <f t="shared" si="2"/>
        <v>96</v>
      </c>
      <c r="AE14" s="192">
        <f t="shared" si="3"/>
        <v>76800</v>
      </c>
      <c r="AF14" s="27">
        <v>2</v>
      </c>
      <c r="AG14" s="57" t="s">
        <v>423</v>
      </c>
      <c r="AH14" s="57" t="s">
        <v>423</v>
      </c>
      <c r="AI14" s="57" t="s">
        <v>423</v>
      </c>
      <c r="AJ14" s="57" t="s">
        <v>423</v>
      </c>
      <c r="AK14" s="57" t="s">
        <v>423</v>
      </c>
      <c r="AL14" s="57" t="s">
        <v>423</v>
      </c>
      <c r="AM14" s="57" t="s">
        <v>423</v>
      </c>
      <c r="AN14" s="57" t="s">
        <v>423</v>
      </c>
      <c r="AO14" s="57" t="s">
        <v>423</v>
      </c>
      <c r="AP14" s="57" t="s">
        <v>423</v>
      </c>
      <c r="AQ14" s="57" t="s">
        <v>423</v>
      </c>
      <c r="AR14" s="188">
        <f t="shared" si="4"/>
        <v>2</v>
      </c>
      <c r="AS14" s="192">
        <f t="shared" si="5"/>
        <v>1600</v>
      </c>
      <c r="AT14" s="179">
        <f t="shared" si="6"/>
        <v>179</v>
      </c>
      <c r="AU14" s="195">
        <f t="shared" si="7"/>
        <v>143200</v>
      </c>
      <c r="AV14" s="172">
        <f t="shared" si="8"/>
        <v>179000</v>
      </c>
    </row>
    <row r="15" spans="1:48" x14ac:dyDescent="0.2">
      <c r="A15" s="179">
        <v>13</v>
      </c>
      <c r="B15" s="182" t="s">
        <v>104</v>
      </c>
      <c r="C15" s="185" t="s">
        <v>105</v>
      </c>
      <c r="D15" s="14">
        <v>12</v>
      </c>
      <c r="E15" s="14">
        <v>8</v>
      </c>
      <c r="F15" s="14">
        <v>9</v>
      </c>
      <c r="G15" s="14">
        <v>6</v>
      </c>
      <c r="H15" s="14">
        <v>8</v>
      </c>
      <c r="I15" s="14">
        <v>3</v>
      </c>
      <c r="J15" s="14">
        <v>3</v>
      </c>
      <c r="K15" s="14">
        <v>15</v>
      </c>
      <c r="L15" s="14">
        <v>6</v>
      </c>
      <c r="M15" s="14">
        <v>5</v>
      </c>
      <c r="N15" s="14">
        <v>3</v>
      </c>
      <c r="O15" s="27">
        <v>7</v>
      </c>
      <c r="P15" s="188">
        <f t="shared" si="0"/>
        <v>85</v>
      </c>
      <c r="Q15" s="191">
        <f t="shared" si="1"/>
        <v>68000</v>
      </c>
      <c r="R15" s="27">
        <v>10</v>
      </c>
      <c r="S15" s="27">
        <v>6</v>
      </c>
      <c r="T15" s="27">
        <v>7</v>
      </c>
      <c r="U15" s="27">
        <v>4</v>
      </c>
      <c r="V15" s="25">
        <v>7</v>
      </c>
      <c r="W15" s="25">
        <v>2</v>
      </c>
      <c r="X15" s="25">
        <v>12</v>
      </c>
      <c r="Y15" s="25">
        <v>1</v>
      </c>
      <c r="Z15" s="25">
        <v>3</v>
      </c>
      <c r="AA15" s="25">
        <v>3</v>
      </c>
      <c r="AB15" s="25"/>
      <c r="AC15" s="27">
        <v>5</v>
      </c>
      <c r="AD15" s="188">
        <f t="shared" si="2"/>
        <v>60</v>
      </c>
      <c r="AE15" s="192">
        <f t="shared" si="3"/>
        <v>48000</v>
      </c>
      <c r="AF15" s="27">
        <v>5</v>
      </c>
      <c r="AG15" s="27">
        <v>6</v>
      </c>
      <c r="AH15" s="27">
        <v>1</v>
      </c>
      <c r="AI15" s="27">
        <v>6</v>
      </c>
      <c r="AJ15" s="25">
        <v>2</v>
      </c>
      <c r="AK15" s="25">
        <v>2</v>
      </c>
      <c r="AL15" s="25"/>
      <c r="AM15" s="25">
        <v>3</v>
      </c>
      <c r="AN15" s="25">
        <v>3</v>
      </c>
      <c r="AO15" s="25">
        <v>2</v>
      </c>
      <c r="AP15" s="25">
        <v>2</v>
      </c>
      <c r="AQ15" s="27">
        <v>1</v>
      </c>
      <c r="AR15" s="188">
        <f t="shared" si="4"/>
        <v>33</v>
      </c>
      <c r="AS15" s="192">
        <f t="shared" si="5"/>
        <v>26400</v>
      </c>
      <c r="AT15" s="179">
        <f t="shared" si="6"/>
        <v>178</v>
      </c>
      <c r="AU15" s="195">
        <f t="shared" si="7"/>
        <v>142400</v>
      </c>
      <c r="AV15" s="172">
        <f t="shared" si="8"/>
        <v>178000</v>
      </c>
    </row>
    <row r="16" spans="1:48" x14ac:dyDescent="0.2">
      <c r="A16" s="179">
        <v>14</v>
      </c>
      <c r="B16" s="182" t="s">
        <v>344</v>
      </c>
      <c r="C16" s="185" t="s">
        <v>345</v>
      </c>
      <c r="D16" s="22">
        <v>2</v>
      </c>
      <c r="E16" s="22">
        <v>1</v>
      </c>
      <c r="F16" s="22"/>
      <c r="G16" s="22">
        <v>1</v>
      </c>
      <c r="H16" s="22">
        <v>2</v>
      </c>
      <c r="I16" s="22"/>
      <c r="J16" s="22">
        <v>1</v>
      </c>
      <c r="K16" s="22">
        <v>1</v>
      </c>
      <c r="L16" s="22">
        <v>1</v>
      </c>
      <c r="M16" s="22">
        <v>4</v>
      </c>
      <c r="N16" s="22">
        <v>5</v>
      </c>
      <c r="O16" s="22">
        <v>9</v>
      </c>
      <c r="P16" s="188">
        <f t="shared" si="0"/>
        <v>27</v>
      </c>
      <c r="Q16" s="192">
        <f t="shared" si="1"/>
        <v>21600</v>
      </c>
      <c r="R16" s="27">
        <v>9</v>
      </c>
      <c r="S16" s="27">
        <v>9</v>
      </c>
      <c r="T16" s="27">
        <v>7</v>
      </c>
      <c r="U16" s="27">
        <v>9</v>
      </c>
      <c r="V16" s="27">
        <v>11</v>
      </c>
      <c r="W16" s="27">
        <v>5</v>
      </c>
      <c r="X16" s="27">
        <v>5</v>
      </c>
      <c r="Y16" s="25">
        <v>8</v>
      </c>
      <c r="Z16" s="25">
        <v>5</v>
      </c>
      <c r="AA16" s="25">
        <v>9</v>
      </c>
      <c r="AB16" s="25">
        <v>4</v>
      </c>
      <c r="AC16" s="27">
        <v>4</v>
      </c>
      <c r="AD16" s="188">
        <f t="shared" si="2"/>
        <v>85</v>
      </c>
      <c r="AE16" s="192">
        <f t="shared" si="3"/>
        <v>68000</v>
      </c>
      <c r="AF16" s="27">
        <v>7</v>
      </c>
      <c r="AG16" s="27">
        <v>5</v>
      </c>
      <c r="AH16" s="27">
        <v>5</v>
      </c>
      <c r="AI16" s="27">
        <v>6</v>
      </c>
      <c r="AJ16" s="27">
        <v>4</v>
      </c>
      <c r="AK16" s="27">
        <v>6</v>
      </c>
      <c r="AL16" s="27">
        <v>6</v>
      </c>
      <c r="AM16" s="25">
        <v>8</v>
      </c>
      <c r="AN16" s="25">
        <v>1</v>
      </c>
      <c r="AO16" s="25">
        <v>3</v>
      </c>
      <c r="AP16" s="25">
        <v>1</v>
      </c>
      <c r="AQ16" s="27">
        <v>1</v>
      </c>
      <c r="AR16" s="188">
        <f t="shared" si="4"/>
        <v>53</v>
      </c>
      <c r="AS16" s="192">
        <f t="shared" si="5"/>
        <v>42400</v>
      </c>
      <c r="AT16" s="179">
        <f t="shared" si="6"/>
        <v>165</v>
      </c>
      <c r="AU16" s="195">
        <f t="shared" si="7"/>
        <v>132000</v>
      </c>
      <c r="AV16" s="172">
        <f t="shared" si="8"/>
        <v>165000</v>
      </c>
    </row>
    <row r="17" spans="1:48" x14ac:dyDescent="0.2">
      <c r="A17" s="179">
        <v>15</v>
      </c>
      <c r="B17" s="182" t="s">
        <v>325</v>
      </c>
      <c r="C17" s="185" t="s">
        <v>17</v>
      </c>
      <c r="D17" s="14"/>
      <c r="E17" s="14"/>
      <c r="F17" s="14"/>
      <c r="G17" s="14"/>
      <c r="H17" s="14"/>
      <c r="I17" s="14"/>
      <c r="J17" s="14"/>
      <c r="K17" s="14"/>
      <c r="L17" s="14"/>
      <c r="M17" s="14"/>
      <c r="N17" s="14"/>
      <c r="O17" s="27"/>
      <c r="P17" s="188">
        <f t="shared" si="0"/>
        <v>0</v>
      </c>
      <c r="Q17" s="191">
        <f t="shared" si="1"/>
        <v>0</v>
      </c>
      <c r="U17" s="27">
        <v>6</v>
      </c>
      <c r="V17" s="27">
        <v>16</v>
      </c>
      <c r="W17" s="27">
        <v>7</v>
      </c>
      <c r="X17" s="27">
        <v>10</v>
      </c>
      <c r="Y17" s="27">
        <v>8</v>
      </c>
      <c r="Z17" s="27">
        <v>8</v>
      </c>
      <c r="AA17" s="27">
        <v>14</v>
      </c>
      <c r="AB17" s="57">
        <v>2</v>
      </c>
      <c r="AC17" s="57">
        <v>1</v>
      </c>
      <c r="AD17" s="188">
        <f t="shared" si="2"/>
        <v>72</v>
      </c>
      <c r="AE17" s="192">
        <f t="shared" si="3"/>
        <v>57600</v>
      </c>
      <c r="AF17" s="27"/>
      <c r="AG17" s="27">
        <v>9</v>
      </c>
      <c r="AH17" s="27">
        <v>9</v>
      </c>
      <c r="AI17" s="57">
        <v>10</v>
      </c>
      <c r="AJ17" s="57">
        <v>10</v>
      </c>
      <c r="AK17" s="57">
        <v>6</v>
      </c>
      <c r="AL17" s="57">
        <v>2</v>
      </c>
      <c r="AM17" s="57">
        <v>10</v>
      </c>
      <c r="AN17" s="57">
        <v>9</v>
      </c>
      <c r="AO17" s="57">
        <v>10</v>
      </c>
      <c r="AP17" s="57">
        <v>5</v>
      </c>
      <c r="AQ17" s="57">
        <v>3</v>
      </c>
      <c r="AR17" s="188">
        <f t="shared" si="4"/>
        <v>83</v>
      </c>
      <c r="AS17" s="192">
        <f t="shared" si="5"/>
        <v>66400</v>
      </c>
      <c r="AT17" s="179">
        <f t="shared" si="6"/>
        <v>155</v>
      </c>
      <c r="AU17" s="195">
        <f t="shared" si="7"/>
        <v>124000</v>
      </c>
      <c r="AV17" s="172">
        <f t="shared" si="8"/>
        <v>155000</v>
      </c>
    </row>
    <row r="18" spans="1:48" x14ac:dyDescent="0.2">
      <c r="A18" s="179">
        <v>16</v>
      </c>
      <c r="B18" s="182" t="s">
        <v>339</v>
      </c>
      <c r="C18" s="185" t="s">
        <v>340</v>
      </c>
      <c r="D18" s="22">
        <v>4</v>
      </c>
      <c r="E18" s="22">
        <v>3</v>
      </c>
      <c r="F18" s="22">
        <v>6</v>
      </c>
      <c r="G18" s="22">
        <v>6</v>
      </c>
      <c r="H18" s="22">
        <v>11</v>
      </c>
      <c r="I18" s="22">
        <v>6</v>
      </c>
      <c r="J18" s="22">
        <v>2</v>
      </c>
      <c r="K18" s="22">
        <v>11</v>
      </c>
      <c r="L18" s="22">
        <v>7</v>
      </c>
      <c r="M18" s="22">
        <v>5</v>
      </c>
      <c r="N18" s="22">
        <v>6</v>
      </c>
      <c r="O18" s="22">
        <v>9</v>
      </c>
      <c r="P18" s="188">
        <f t="shared" si="0"/>
        <v>76</v>
      </c>
      <c r="Q18" s="192">
        <f t="shared" si="1"/>
        <v>60800</v>
      </c>
      <c r="R18" s="27">
        <v>7</v>
      </c>
      <c r="S18" s="27">
        <v>9</v>
      </c>
      <c r="T18" s="27">
        <v>7</v>
      </c>
      <c r="U18" s="27">
        <v>6</v>
      </c>
      <c r="V18" s="27">
        <v>9</v>
      </c>
      <c r="W18" s="27">
        <v>4</v>
      </c>
      <c r="X18" s="27">
        <v>6</v>
      </c>
      <c r="Y18" s="25">
        <v>11</v>
      </c>
      <c r="Z18" s="25">
        <v>4</v>
      </c>
      <c r="AA18" s="25">
        <v>4</v>
      </c>
      <c r="AB18" s="57" t="s">
        <v>383</v>
      </c>
      <c r="AC18" s="57" t="s">
        <v>383</v>
      </c>
      <c r="AD18" s="188">
        <f t="shared" si="2"/>
        <v>67</v>
      </c>
      <c r="AE18" s="192">
        <f t="shared" si="3"/>
        <v>53600</v>
      </c>
      <c r="AF18" s="57" t="s">
        <v>383</v>
      </c>
      <c r="AG18" s="27"/>
      <c r="AH18" s="27"/>
      <c r="AI18" s="57" t="s">
        <v>392</v>
      </c>
      <c r="AJ18" s="27"/>
      <c r="AK18" s="27"/>
      <c r="AL18" s="57">
        <v>2</v>
      </c>
      <c r="AM18" s="57">
        <v>5</v>
      </c>
      <c r="AN18" s="25"/>
      <c r="AO18" s="25"/>
      <c r="AP18" s="57"/>
      <c r="AQ18" s="27"/>
      <c r="AR18" s="188">
        <f t="shared" si="4"/>
        <v>7</v>
      </c>
      <c r="AS18" s="192">
        <f t="shared" si="5"/>
        <v>5600</v>
      </c>
      <c r="AT18" s="179">
        <f t="shared" si="6"/>
        <v>150</v>
      </c>
      <c r="AU18" s="195">
        <f t="shared" si="7"/>
        <v>120000</v>
      </c>
      <c r="AV18" s="172">
        <f t="shared" si="8"/>
        <v>150000</v>
      </c>
    </row>
    <row r="19" spans="1:48" x14ac:dyDescent="0.2">
      <c r="A19" s="179">
        <v>17</v>
      </c>
      <c r="B19" s="182" t="s">
        <v>168</v>
      </c>
      <c r="C19" s="185" t="s">
        <v>169</v>
      </c>
      <c r="D19" s="14"/>
      <c r="E19" s="14"/>
      <c r="F19" s="14"/>
      <c r="G19" s="14"/>
      <c r="H19" s="14"/>
      <c r="I19" s="14"/>
      <c r="J19" s="14">
        <v>8</v>
      </c>
      <c r="K19" s="14">
        <v>10</v>
      </c>
      <c r="L19" s="14">
        <v>5</v>
      </c>
      <c r="M19" s="14">
        <v>5</v>
      </c>
      <c r="N19" s="14">
        <v>5</v>
      </c>
      <c r="O19" s="27">
        <v>10</v>
      </c>
      <c r="P19" s="188">
        <f t="shared" si="0"/>
        <v>43</v>
      </c>
      <c r="Q19" s="191">
        <f t="shared" si="1"/>
        <v>34400</v>
      </c>
      <c r="R19" s="27">
        <v>6</v>
      </c>
      <c r="S19" s="27">
        <v>6</v>
      </c>
      <c r="T19" s="27">
        <v>3</v>
      </c>
      <c r="U19" s="27">
        <v>1</v>
      </c>
      <c r="V19" s="27">
        <v>8</v>
      </c>
      <c r="W19" s="27">
        <v>3</v>
      </c>
      <c r="X19" s="27">
        <v>7</v>
      </c>
      <c r="Y19" s="27">
        <v>4</v>
      </c>
      <c r="Z19" s="27">
        <v>5</v>
      </c>
      <c r="AA19" s="27">
        <v>6</v>
      </c>
      <c r="AB19" s="27">
        <v>3</v>
      </c>
      <c r="AC19" s="27">
        <v>3</v>
      </c>
      <c r="AD19" s="188">
        <f t="shared" si="2"/>
        <v>55</v>
      </c>
      <c r="AE19" s="192">
        <f t="shared" si="3"/>
        <v>44000</v>
      </c>
      <c r="AF19" s="27">
        <v>7</v>
      </c>
      <c r="AG19" s="27">
        <v>3</v>
      </c>
      <c r="AH19" s="27">
        <v>1</v>
      </c>
      <c r="AI19" s="27">
        <v>5</v>
      </c>
      <c r="AJ19" s="27">
        <v>3</v>
      </c>
      <c r="AK19" s="27">
        <v>4</v>
      </c>
      <c r="AL19" s="27">
        <v>1</v>
      </c>
      <c r="AM19" s="27">
        <v>1</v>
      </c>
      <c r="AN19" s="27">
        <v>7</v>
      </c>
      <c r="AO19" s="27">
        <v>4</v>
      </c>
      <c r="AP19" s="27">
        <v>7</v>
      </c>
      <c r="AQ19" s="27">
        <v>2</v>
      </c>
      <c r="AR19" s="188">
        <f t="shared" si="4"/>
        <v>45</v>
      </c>
      <c r="AS19" s="192">
        <f t="shared" si="5"/>
        <v>36000</v>
      </c>
      <c r="AT19" s="179">
        <f t="shared" si="6"/>
        <v>143</v>
      </c>
      <c r="AU19" s="195">
        <f t="shared" si="7"/>
        <v>114400</v>
      </c>
      <c r="AV19" s="172">
        <f t="shared" si="8"/>
        <v>143000</v>
      </c>
    </row>
    <row r="20" spans="1:48" x14ac:dyDescent="0.2">
      <c r="A20" s="179">
        <v>18</v>
      </c>
      <c r="B20" s="182" t="s">
        <v>221</v>
      </c>
      <c r="C20" s="185" t="s">
        <v>137</v>
      </c>
      <c r="D20" s="14"/>
      <c r="E20" s="14"/>
      <c r="F20" s="14">
        <v>5</v>
      </c>
      <c r="G20" s="14">
        <v>8</v>
      </c>
      <c r="H20" s="14">
        <v>8</v>
      </c>
      <c r="I20" s="14">
        <v>9</v>
      </c>
      <c r="J20" s="14">
        <v>7</v>
      </c>
      <c r="K20" s="14">
        <v>7</v>
      </c>
      <c r="L20" s="14">
        <v>2</v>
      </c>
      <c r="M20" s="14">
        <v>9</v>
      </c>
      <c r="N20" s="14">
        <v>1</v>
      </c>
      <c r="O20" s="27">
        <v>3</v>
      </c>
      <c r="P20" s="188">
        <f t="shared" si="0"/>
        <v>59</v>
      </c>
      <c r="Q20" s="191">
        <f t="shared" si="1"/>
        <v>47200</v>
      </c>
      <c r="R20" s="27">
        <v>11</v>
      </c>
      <c r="S20" s="27">
        <v>6</v>
      </c>
      <c r="T20" s="27">
        <v>13</v>
      </c>
      <c r="U20" s="27">
        <v>11</v>
      </c>
      <c r="V20" s="27">
        <v>13</v>
      </c>
      <c r="W20" s="27">
        <v>4</v>
      </c>
      <c r="X20" s="27">
        <v>1</v>
      </c>
      <c r="Y20" s="27">
        <v>9</v>
      </c>
      <c r="Z20" s="27">
        <v>3</v>
      </c>
      <c r="AA20" s="27">
        <v>8</v>
      </c>
      <c r="AB20" s="57" t="s">
        <v>208</v>
      </c>
      <c r="AD20" s="188">
        <f t="shared" si="2"/>
        <v>79</v>
      </c>
      <c r="AE20" s="192">
        <f t="shared" si="3"/>
        <v>63200</v>
      </c>
      <c r="AF20" s="27"/>
      <c r="AG20" s="27"/>
      <c r="AH20" s="27"/>
      <c r="AI20" s="27"/>
      <c r="AJ20" s="57" t="s">
        <v>208</v>
      </c>
      <c r="AK20" s="27"/>
      <c r="AL20" s="27"/>
      <c r="AM20" s="27"/>
      <c r="AN20" s="27"/>
      <c r="AO20" s="27"/>
      <c r="AP20" s="57"/>
      <c r="AQ20" s="27"/>
      <c r="AR20" s="188">
        <f t="shared" si="4"/>
        <v>0</v>
      </c>
      <c r="AS20" s="192">
        <f t="shared" si="5"/>
        <v>0</v>
      </c>
      <c r="AT20" s="179">
        <f t="shared" si="6"/>
        <v>138</v>
      </c>
      <c r="AU20" s="195">
        <f t="shared" si="7"/>
        <v>110400</v>
      </c>
      <c r="AV20" s="172">
        <f t="shared" si="8"/>
        <v>138000</v>
      </c>
    </row>
    <row r="21" spans="1:48" x14ac:dyDescent="0.2">
      <c r="A21" s="179">
        <v>19</v>
      </c>
      <c r="B21" s="182" t="s">
        <v>327</v>
      </c>
      <c r="C21" s="185" t="s">
        <v>380</v>
      </c>
      <c r="D21" s="14"/>
      <c r="E21" s="14"/>
      <c r="F21" s="14"/>
      <c r="G21" s="14"/>
      <c r="H21" s="14"/>
      <c r="I21" s="14"/>
      <c r="J21" s="14"/>
      <c r="K21" s="14"/>
      <c r="L21" s="14"/>
      <c r="M21" s="14"/>
      <c r="N21" s="14"/>
      <c r="O21" s="27"/>
      <c r="P21" s="188">
        <f t="shared" si="0"/>
        <v>0</v>
      </c>
      <c r="Q21" s="191">
        <f t="shared" si="1"/>
        <v>0</v>
      </c>
      <c r="W21" s="27">
        <v>5</v>
      </c>
      <c r="X21" s="27">
        <v>9</v>
      </c>
      <c r="Y21" s="27">
        <v>11</v>
      </c>
      <c r="Z21" s="27">
        <v>5</v>
      </c>
      <c r="AA21" s="27">
        <v>10</v>
      </c>
      <c r="AB21" s="27">
        <v>6</v>
      </c>
      <c r="AC21" s="27">
        <v>6</v>
      </c>
      <c r="AD21" s="188">
        <f t="shared" si="2"/>
        <v>52</v>
      </c>
      <c r="AE21" s="192">
        <f t="shared" si="3"/>
        <v>41600</v>
      </c>
      <c r="AF21" s="27">
        <v>3</v>
      </c>
      <c r="AG21" s="27">
        <v>9</v>
      </c>
      <c r="AH21" s="27">
        <v>8</v>
      </c>
      <c r="AI21" s="57">
        <v>5</v>
      </c>
      <c r="AJ21" s="57">
        <v>6</v>
      </c>
      <c r="AK21" s="57">
        <v>5</v>
      </c>
      <c r="AL21" s="57">
        <v>11</v>
      </c>
      <c r="AM21" s="57">
        <v>10</v>
      </c>
      <c r="AN21" s="57">
        <v>6</v>
      </c>
      <c r="AO21" s="57">
        <v>6</v>
      </c>
      <c r="AP21" s="57">
        <v>6</v>
      </c>
      <c r="AQ21" s="57">
        <v>6</v>
      </c>
      <c r="AR21" s="188">
        <f t="shared" si="4"/>
        <v>81</v>
      </c>
      <c r="AS21" s="192">
        <f t="shared" si="5"/>
        <v>64800</v>
      </c>
      <c r="AT21" s="179">
        <f t="shared" si="6"/>
        <v>133</v>
      </c>
      <c r="AU21" s="195">
        <f t="shared" si="7"/>
        <v>106400</v>
      </c>
      <c r="AV21" s="172">
        <f t="shared" si="8"/>
        <v>133000</v>
      </c>
    </row>
    <row r="22" spans="1:48" x14ac:dyDescent="0.2">
      <c r="A22" s="179">
        <v>20</v>
      </c>
      <c r="B22" s="182" t="s">
        <v>101</v>
      </c>
      <c r="C22" s="185" t="s">
        <v>102</v>
      </c>
      <c r="D22" s="14">
        <v>6</v>
      </c>
      <c r="E22" s="14">
        <v>9</v>
      </c>
      <c r="F22" s="14">
        <v>10</v>
      </c>
      <c r="G22" s="14">
        <v>2</v>
      </c>
      <c r="H22" s="14">
        <v>6</v>
      </c>
      <c r="I22" s="14">
        <v>6</v>
      </c>
      <c r="J22" s="14">
        <v>10</v>
      </c>
      <c r="K22" s="14">
        <v>10</v>
      </c>
      <c r="L22" s="14">
        <v>6</v>
      </c>
      <c r="M22" s="14">
        <v>2</v>
      </c>
      <c r="N22" s="14">
        <v>1</v>
      </c>
      <c r="O22" s="27">
        <v>6</v>
      </c>
      <c r="P22" s="188">
        <f t="shared" si="0"/>
        <v>74</v>
      </c>
      <c r="Q22" s="191">
        <f t="shared" si="1"/>
        <v>59200</v>
      </c>
      <c r="R22" s="27">
        <v>3</v>
      </c>
      <c r="S22" s="27">
        <v>3</v>
      </c>
      <c r="T22" s="27">
        <v>6</v>
      </c>
      <c r="U22" s="27">
        <v>4</v>
      </c>
      <c r="V22" s="27">
        <v>6</v>
      </c>
      <c r="W22" s="27">
        <v>2</v>
      </c>
      <c r="X22" s="27">
        <v>6</v>
      </c>
      <c r="Y22" s="27">
        <v>2</v>
      </c>
      <c r="AC22" s="27">
        <v>2</v>
      </c>
      <c r="AD22" s="188">
        <f t="shared" si="2"/>
        <v>34</v>
      </c>
      <c r="AE22" s="192">
        <f t="shared" si="3"/>
        <v>27200</v>
      </c>
      <c r="AF22" s="27">
        <v>9</v>
      </c>
      <c r="AG22" s="27"/>
      <c r="AH22" s="27">
        <v>6</v>
      </c>
      <c r="AI22" s="27">
        <v>6</v>
      </c>
      <c r="AJ22" s="27" t="s">
        <v>146</v>
      </c>
      <c r="AK22" s="27"/>
      <c r="AL22" s="27"/>
      <c r="AM22" s="27"/>
      <c r="AN22" s="57" t="s">
        <v>304</v>
      </c>
      <c r="AO22" s="57" t="s">
        <v>505</v>
      </c>
      <c r="AP22" s="27"/>
      <c r="AQ22" s="27"/>
      <c r="AR22" s="188">
        <f t="shared" si="4"/>
        <v>21</v>
      </c>
      <c r="AS22" s="192">
        <f t="shared" si="5"/>
        <v>16800</v>
      </c>
      <c r="AT22" s="179">
        <f t="shared" si="6"/>
        <v>129</v>
      </c>
      <c r="AU22" s="195">
        <f t="shared" si="7"/>
        <v>103200</v>
      </c>
      <c r="AV22" s="172">
        <f t="shared" si="8"/>
        <v>129000</v>
      </c>
    </row>
    <row r="23" spans="1:48" x14ac:dyDescent="0.2">
      <c r="A23" s="179">
        <v>21</v>
      </c>
      <c r="B23" s="182" t="s">
        <v>366</v>
      </c>
      <c r="C23" s="185" t="s">
        <v>348</v>
      </c>
      <c r="D23" s="14"/>
      <c r="E23" s="14"/>
      <c r="F23" s="14"/>
      <c r="G23" s="14"/>
      <c r="H23" s="14"/>
      <c r="I23" s="14"/>
      <c r="J23" s="14"/>
      <c r="K23" s="14"/>
      <c r="L23" s="14"/>
      <c r="M23" s="14"/>
      <c r="N23" s="14"/>
      <c r="O23" s="27"/>
      <c r="P23" s="188">
        <f t="shared" si="0"/>
        <v>0</v>
      </c>
      <c r="Q23" s="191">
        <f t="shared" si="1"/>
        <v>0</v>
      </c>
      <c r="Z23" s="27">
        <v>9</v>
      </c>
      <c r="AA23" s="27">
        <v>10</v>
      </c>
      <c r="AB23" s="27">
        <v>8</v>
      </c>
      <c r="AC23" s="27">
        <v>5</v>
      </c>
      <c r="AD23" s="188">
        <f t="shared" si="2"/>
        <v>32</v>
      </c>
      <c r="AE23" s="192">
        <f t="shared" si="3"/>
        <v>25600</v>
      </c>
      <c r="AF23" s="27">
        <v>7</v>
      </c>
      <c r="AG23" s="27">
        <v>12</v>
      </c>
      <c r="AH23" s="27">
        <v>10</v>
      </c>
      <c r="AI23" s="57">
        <v>10</v>
      </c>
      <c r="AJ23" s="57">
        <v>8</v>
      </c>
      <c r="AK23" s="57">
        <v>3</v>
      </c>
      <c r="AL23" s="57">
        <v>5</v>
      </c>
      <c r="AM23" s="57">
        <v>6</v>
      </c>
      <c r="AN23" s="57">
        <v>9</v>
      </c>
      <c r="AO23" s="57">
        <v>8</v>
      </c>
      <c r="AP23" s="57">
        <v>9</v>
      </c>
      <c r="AQ23" s="57">
        <v>5</v>
      </c>
      <c r="AR23" s="188">
        <f t="shared" si="4"/>
        <v>92</v>
      </c>
      <c r="AS23" s="192">
        <f t="shared" si="5"/>
        <v>73600</v>
      </c>
      <c r="AT23" s="179">
        <f t="shared" si="6"/>
        <v>124</v>
      </c>
      <c r="AU23" s="195">
        <f t="shared" si="7"/>
        <v>99200</v>
      </c>
      <c r="AV23" s="172">
        <f t="shared" si="8"/>
        <v>124000</v>
      </c>
    </row>
    <row r="24" spans="1:48" x14ac:dyDescent="0.2">
      <c r="A24" s="179">
        <v>22</v>
      </c>
      <c r="B24" s="182" t="s">
        <v>98</v>
      </c>
      <c r="C24" s="185" t="s">
        <v>99</v>
      </c>
      <c r="D24" s="14">
        <v>7</v>
      </c>
      <c r="E24" s="14">
        <v>7</v>
      </c>
      <c r="F24" s="14">
        <v>5</v>
      </c>
      <c r="G24" s="14">
        <v>0</v>
      </c>
      <c r="H24" s="14">
        <v>8</v>
      </c>
      <c r="I24" s="14">
        <v>6</v>
      </c>
      <c r="J24" s="14">
        <v>4</v>
      </c>
      <c r="K24" s="14">
        <v>6</v>
      </c>
      <c r="L24" s="14">
        <v>2</v>
      </c>
      <c r="M24" s="14">
        <v>6</v>
      </c>
      <c r="N24" s="14">
        <v>2</v>
      </c>
      <c r="O24" s="27">
        <v>10</v>
      </c>
      <c r="P24" s="188">
        <f t="shared" si="0"/>
        <v>63</v>
      </c>
      <c r="Q24" s="191">
        <f t="shared" si="1"/>
        <v>50400</v>
      </c>
      <c r="R24" s="27">
        <v>2</v>
      </c>
      <c r="S24" s="27">
        <v>5</v>
      </c>
      <c r="T24" s="27">
        <v>5</v>
      </c>
      <c r="U24" s="27">
        <v>1</v>
      </c>
      <c r="V24" s="27">
        <v>4</v>
      </c>
      <c r="W24" s="27">
        <v>4</v>
      </c>
      <c r="X24" s="27">
        <v>5</v>
      </c>
      <c r="Y24" s="27">
        <v>2</v>
      </c>
      <c r="Z24" s="27">
        <v>9</v>
      </c>
      <c r="AA24" s="27">
        <v>4</v>
      </c>
      <c r="AB24" s="27">
        <v>1</v>
      </c>
      <c r="AC24" s="27">
        <v>2</v>
      </c>
      <c r="AD24" s="188">
        <f t="shared" si="2"/>
        <v>44</v>
      </c>
      <c r="AE24" s="192">
        <f t="shared" si="3"/>
        <v>35200</v>
      </c>
      <c r="AF24" s="27">
        <v>2</v>
      </c>
      <c r="AG24" s="27"/>
      <c r="AH24" s="27">
        <v>2</v>
      </c>
      <c r="AI24" s="27">
        <v>2</v>
      </c>
      <c r="AJ24" s="27"/>
      <c r="AK24" s="27">
        <v>1</v>
      </c>
      <c r="AL24" s="27">
        <v>1</v>
      </c>
      <c r="AM24" s="27">
        <v>3</v>
      </c>
      <c r="AN24" s="27"/>
      <c r="AO24" s="27">
        <v>2</v>
      </c>
      <c r="AP24" s="27"/>
      <c r="AQ24" s="27">
        <v>1</v>
      </c>
      <c r="AR24" s="188">
        <f t="shared" si="4"/>
        <v>14</v>
      </c>
      <c r="AS24" s="192">
        <f t="shared" si="5"/>
        <v>11200</v>
      </c>
      <c r="AT24" s="179">
        <f t="shared" si="6"/>
        <v>121</v>
      </c>
      <c r="AU24" s="195">
        <f t="shared" si="7"/>
        <v>96800</v>
      </c>
      <c r="AV24" s="172">
        <f t="shared" si="8"/>
        <v>121000</v>
      </c>
    </row>
    <row r="25" spans="1:48" x14ac:dyDescent="0.2">
      <c r="A25" s="179">
        <v>23</v>
      </c>
      <c r="B25" s="182" t="s">
        <v>360</v>
      </c>
      <c r="C25" s="185" t="s">
        <v>361</v>
      </c>
      <c r="D25" s="22"/>
      <c r="E25" s="22"/>
      <c r="F25" s="22"/>
      <c r="G25" s="22"/>
      <c r="H25" s="22"/>
      <c r="I25" s="22"/>
      <c r="J25" s="22"/>
      <c r="K25" s="22"/>
      <c r="L25" s="22"/>
      <c r="M25" s="22"/>
      <c r="N25" s="22"/>
      <c r="O25" s="22"/>
      <c r="P25" s="188">
        <f t="shared" si="0"/>
        <v>0</v>
      </c>
      <c r="Q25" s="192">
        <f t="shared" si="1"/>
        <v>0</v>
      </c>
      <c r="Y25" s="57"/>
      <c r="Z25" s="57"/>
      <c r="AA25" s="25">
        <v>14</v>
      </c>
      <c r="AB25" s="25">
        <v>5</v>
      </c>
      <c r="AC25" s="25">
        <v>4</v>
      </c>
      <c r="AD25" s="188">
        <f t="shared" si="2"/>
        <v>23</v>
      </c>
      <c r="AE25" s="192">
        <f t="shared" si="3"/>
        <v>18400</v>
      </c>
      <c r="AF25" s="57">
        <v>12</v>
      </c>
      <c r="AG25" s="57">
        <v>8</v>
      </c>
      <c r="AH25" s="57">
        <v>11</v>
      </c>
      <c r="AI25" s="57">
        <v>11</v>
      </c>
      <c r="AJ25" s="57">
        <v>8</v>
      </c>
      <c r="AK25" s="57">
        <v>7</v>
      </c>
      <c r="AL25" s="57">
        <v>13</v>
      </c>
      <c r="AM25" s="57">
        <v>5</v>
      </c>
      <c r="AN25" s="57">
        <v>2</v>
      </c>
      <c r="AO25" s="57">
        <v>4</v>
      </c>
      <c r="AP25" s="57">
        <v>8</v>
      </c>
      <c r="AQ25" s="57">
        <v>4</v>
      </c>
      <c r="AR25" s="188">
        <f t="shared" si="4"/>
        <v>93</v>
      </c>
      <c r="AS25" s="192">
        <f t="shared" si="5"/>
        <v>74400</v>
      </c>
      <c r="AT25" s="179">
        <f t="shared" si="6"/>
        <v>116</v>
      </c>
      <c r="AU25" s="195">
        <f t="shared" si="7"/>
        <v>92800</v>
      </c>
      <c r="AV25" s="172">
        <f t="shared" si="8"/>
        <v>116000</v>
      </c>
    </row>
    <row r="26" spans="1:48" x14ac:dyDescent="0.2">
      <c r="A26" s="179">
        <v>24</v>
      </c>
      <c r="B26" s="182" t="s">
        <v>284</v>
      </c>
      <c r="C26" s="185" t="s">
        <v>285</v>
      </c>
      <c r="D26" s="22"/>
      <c r="E26" s="22"/>
      <c r="F26" s="22"/>
      <c r="G26" s="22"/>
      <c r="H26" s="22"/>
      <c r="I26" s="22"/>
      <c r="J26" s="22"/>
      <c r="K26" s="22"/>
      <c r="L26" s="22"/>
      <c r="M26" s="22">
        <v>3</v>
      </c>
      <c r="N26" s="22">
        <v>2</v>
      </c>
      <c r="O26" s="22">
        <v>3</v>
      </c>
      <c r="P26" s="188">
        <f t="shared" si="0"/>
        <v>8</v>
      </c>
      <c r="Q26" s="192">
        <f t="shared" si="1"/>
        <v>6400</v>
      </c>
      <c r="R26" s="27">
        <v>3</v>
      </c>
      <c r="S26" s="27">
        <v>5</v>
      </c>
      <c r="T26" s="27">
        <v>8</v>
      </c>
      <c r="U26" s="27">
        <v>2</v>
      </c>
      <c r="V26" s="27">
        <v>5</v>
      </c>
      <c r="X26" s="27">
        <v>4</v>
      </c>
      <c r="Y26" s="27">
        <v>5</v>
      </c>
      <c r="Z26" s="27">
        <v>9</v>
      </c>
      <c r="AA26" s="27">
        <v>5</v>
      </c>
      <c r="AB26" s="27">
        <v>4</v>
      </c>
      <c r="AC26" s="27">
        <v>8</v>
      </c>
      <c r="AD26" s="188">
        <f t="shared" si="2"/>
        <v>58</v>
      </c>
      <c r="AE26" s="192">
        <f t="shared" si="3"/>
        <v>46400</v>
      </c>
      <c r="AF26" s="27">
        <v>5</v>
      </c>
      <c r="AG26" s="27">
        <v>4</v>
      </c>
      <c r="AH26" s="27">
        <v>5</v>
      </c>
      <c r="AI26" s="27">
        <v>3</v>
      </c>
      <c r="AJ26" s="27">
        <v>1</v>
      </c>
      <c r="AK26" s="27">
        <v>4</v>
      </c>
      <c r="AL26" s="27">
        <v>7</v>
      </c>
      <c r="AM26" s="27">
        <v>5</v>
      </c>
      <c r="AN26" s="27">
        <v>3</v>
      </c>
      <c r="AO26" s="27">
        <v>2</v>
      </c>
      <c r="AP26" s="27">
        <v>3</v>
      </c>
      <c r="AQ26" s="27">
        <v>6</v>
      </c>
      <c r="AR26" s="188">
        <f t="shared" si="4"/>
        <v>48</v>
      </c>
      <c r="AS26" s="192">
        <f t="shared" si="5"/>
        <v>38400</v>
      </c>
      <c r="AT26" s="179">
        <f t="shared" si="6"/>
        <v>114</v>
      </c>
      <c r="AU26" s="195">
        <f t="shared" si="7"/>
        <v>91200</v>
      </c>
      <c r="AV26" s="172">
        <f t="shared" si="8"/>
        <v>114000</v>
      </c>
    </row>
    <row r="27" spans="1:48" x14ac:dyDescent="0.2">
      <c r="A27" s="179">
        <v>25</v>
      </c>
      <c r="B27" s="182" t="s">
        <v>315</v>
      </c>
      <c r="C27" s="185" t="s">
        <v>316</v>
      </c>
      <c r="D27" s="22"/>
      <c r="E27" s="22"/>
      <c r="F27" s="22"/>
      <c r="G27" s="22"/>
      <c r="H27" s="22"/>
      <c r="I27" s="22"/>
      <c r="J27" s="22"/>
      <c r="K27" s="22"/>
      <c r="L27" s="22"/>
      <c r="M27" s="22"/>
      <c r="N27" s="22"/>
      <c r="O27" s="22"/>
      <c r="P27" s="188">
        <f t="shared" si="0"/>
        <v>0</v>
      </c>
      <c r="Q27" s="192">
        <f t="shared" si="1"/>
        <v>0</v>
      </c>
      <c r="V27" s="27">
        <v>6</v>
      </c>
      <c r="W27" s="27">
        <v>12</v>
      </c>
      <c r="X27" s="27">
        <v>9</v>
      </c>
      <c r="Y27" s="27">
        <v>6</v>
      </c>
      <c r="Z27" s="27">
        <v>6</v>
      </c>
      <c r="AA27" s="27">
        <v>6</v>
      </c>
      <c r="AB27" s="27">
        <v>8</v>
      </c>
      <c r="AC27" s="27">
        <v>4</v>
      </c>
      <c r="AD27" s="188">
        <f t="shared" si="2"/>
        <v>57</v>
      </c>
      <c r="AE27" s="192">
        <f t="shared" si="3"/>
        <v>45600</v>
      </c>
      <c r="AF27" s="27">
        <v>4</v>
      </c>
      <c r="AG27" s="27">
        <v>4</v>
      </c>
      <c r="AH27" s="27">
        <v>7</v>
      </c>
      <c r="AI27" s="27">
        <v>5</v>
      </c>
      <c r="AJ27" s="57">
        <v>10</v>
      </c>
      <c r="AK27" s="57">
        <v>2</v>
      </c>
      <c r="AL27" s="57">
        <v>5</v>
      </c>
      <c r="AM27" s="57">
        <v>9</v>
      </c>
      <c r="AN27" s="57">
        <v>4</v>
      </c>
      <c r="AO27" s="57">
        <v>4</v>
      </c>
      <c r="AP27" s="57" t="s">
        <v>304</v>
      </c>
      <c r="AQ27" s="57" t="s">
        <v>208</v>
      </c>
      <c r="AR27" s="188">
        <f t="shared" si="4"/>
        <v>54</v>
      </c>
      <c r="AS27" s="192">
        <f t="shared" si="5"/>
        <v>43200</v>
      </c>
      <c r="AT27" s="179">
        <f t="shared" si="6"/>
        <v>111</v>
      </c>
      <c r="AU27" s="195">
        <f t="shared" si="7"/>
        <v>88800</v>
      </c>
      <c r="AV27" s="172">
        <f t="shared" si="8"/>
        <v>111000</v>
      </c>
    </row>
    <row r="28" spans="1:48" x14ac:dyDescent="0.2">
      <c r="A28" s="179">
        <v>26</v>
      </c>
      <c r="B28" s="182" t="s">
        <v>326</v>
      </c>
      <c r="C28" s="185" t="s">
        <v>414</v>
      </c>
      <c r="D28" s="14"/>
      <c r="E28" s="14"/>
      <c r="F28" s="14"/>
      <c r="G28" s="14"/>
      <c r="H28" s="14"/>
      <c r="I28" s="14"/>
      <c r="J28" s="14"/>
      <c r="K28" s="14"/>
      <c r="L28" s="14"/>
      <c r="M28" s="14"/>
      <c r="N28" s="14"/>
      <c r="O28" s="27"/>
      <c r="P28" s="188">
        <f t="shared" si="0"/>
        <v>0</v>
      </c>
      <c r="Q28" s="191">
        <f t="shared" si="1"/>
        <v>0</v>
      </c>
      <c r="V28" s="27">
        <v>6</v>
      </c>
      <c r="W28" s="27">
        <v>7</v>
      </c>
      <c r="X28" s="27">
        <v>4</v>
      </c>
      <c r="Y28" s="27">
        <v>6</v>
      </c>
      <c r="Z28" s="27">
        <v>10</v>
      </c>
      <c r="AA28" s="27">
        <v>7</v>
      </c>
      <c r="AB28" s="27">
        <v>10</v>
      </c>
      <c r="AC28" s="27">
        <v>8</v>
      </c>
      <c r="AD28" s="188">
        <f t="shared" si="2"/>
        <v>58</v>
      </c>
      <c r="AE28" s="192">
        <f t="shared" si="3"/>
        <v>46400</v>
      </c>
      <c r="AF28" s="27">
        <v>7</v>
      </c>
      <c r="AG28" s="27">
        <v>8</v>
      </c>
      <c r="AH28" s="27">
        <v>7</v>
      </c>
      <c r="AI28" s="27">
        <v>2</v>
      </c>
      <c r="AJ28" s="27">
        <v>1</v>
      </c>
      <c r="AK28" s="27">
        <v>2</v>
      </c>
      <c r="AL28" s="27">
        <v>4</v>
      </c>
      <c r="AM28" s="27">
        <v>3</v>
      </c>
      <c r="AN28" s="27">
        <v>3</v>
      </c>
      <c r="AO28" s="27">
        <v>5</v>
      </c>
      <c r="AP28" s="27">
        <v>4</v>
      </c>
      <c r="AQ28" s="27">
        <v>3</v>
      </c>
      <c r="AR28" s="188">
        <f t="shared" si="4"/>
        <v>49</v>
      </c>
      <c r="AS28" s="192">
        <f t="shared" si="5"/>
        <v>39200</v>
      </c>
      <c r="AT28" s="179">
        <f t="shared" si="6"/>
        <v>107</v>
      </c>
      <c r="AU28" s="195">
        <f t="shared" si="7"/>
        <v>85600</v>
      </c>
      <c r="AV28" s="172">
        <f t="shared" si="8"/>
        <v>107000</v>
      </c>
    </row>
    <row r="29" spans="1:48" x14ac:dyDescent="0.2">
      <c r="A29" s="179">
        <v>27</v>
      </c>
      <c r="B29" s="182" t="s">
        <v>173</v>
      </c>
      <c r="C29" s="185" t="s">
        <v>174</v>
      </c>
      <c r="D29" s="14"/>
      <c r="E29" s="14"/>
      <c r="F29" s="14"/>
      <c r="G29" s="14"/>
      <c r="H29" s="14"/>
      <c r="I29" s="14">
        <v>2</v>
      </c>
      <c r="J29" s="14">
        <v>5</v>
      </c>
      <c r="K29" s="14">
        <v>7</v>
      </c>
      <c r="L29" s="14">
        <v>2</v>
      </c>
      <c r="M29" s="14">
        <v>6</v>
      </c>
      <c r="N29" s="14">
        <v>2</v>
      </c>
      <c r="O29" s="27">
        <v>9</v>
      </c>
      <c r="P29" s="188">
        <f>SUM(I29:O29)</f>
        <v>33</v>
      </c>
      <c r="Q29" s="191">
        <f t="shared" si="1"/>
        <v>26400</v>
      </c>
      <c r="R29" s="27">
        <v>8</v>
      </c>
      <c r="S29" s="27">
        <v>9</v>
      </c>
      <c r="T29" s="27">
        <v>6</v>
      </c>
      <c r="U29" s="27">
        <v>4</v>
      </c>
      <c r="V29" s="27">
        <v>4</v>
      </c>
      <c r="W29" s="27">
        <v>5</v>
      </c>
      <c r="X29" s="27">
        <v>3</v>
      </c>
      <c r="Y29" s="27">
        <v>4</v>
      </c>
      <c r="Z29" s="27">
        <v>3</v>
      </c>
      <c r="AA29" s="27">
        <v>5</v>
      </c>
      <c r="AB29" s="27">
        <v>1</v>
      </c>
      <c r="AC29" s="27">
        <v>4</v>
      </c>
      <c r="AD29" s="188">
        <f t="shared" si="2"/>
        <v>56</v>
      </c>
      <c r="AE29" s="192">
        <f t="shared" si="3"/>
        <v>44800</v>
      </c>
      <c r="AF29" s="27"/>
      <c r="AG29" s="27">
        <v>2</v>
      </c>
      <c r="AH29" s="27">
        <v>2</v>
      </c>
      <c r="AI29" s="27">
        <v>1</v>
      </c>
      <c r="AJ29" s="27">
        <v>1</v>
      </c>
      <c r="AK29" s="27">
        <v>3</v>
      </c>
      <c r="AL29" s="27">
        <v>2</v>
      </c>
      <c r="AM29" s="27"/>
      <c r="AN29" s="27">
        <v>1</v>
      </c>
      <c r="AO29" s="27">
        <v>2</v>
      </c>
      <c r="AP29" s="27">
        <v>1</v>
      </c>
      <c r="AQ29" s="27">
        <v>2</v>
      </c>
      <c r="AR29" s="188">
        <f t="shared" si="4"/>
        <v>17</v>
      </c>
      <c r="AS29" s="192">
        <f t="shared" si="5"/>
        <v>13600</v>
      </c>
      <c r="AT29" s="179">
        <f t="shared" si="6"/>
        <v>106</v>
      </c>
      <c r="AU29" s="195">
        <f t="shared" si="7"/>
        <v>84800</v>
      </c>
      <c r="AV29" s="172">
        <f t="shared" si="8"/>
        <v>106000</v>
      </c>
    </row>
    <row r="30" spans="1:48" x14ac:dyDescent="0.2">
      <c r="A30" s="179">
        <v>28</v>
      </c>
      <c r="B30" s="182" t="s">
        <v>63</v>
      </c>
      <c r="C30" s="185" t="s">
        <v>382</v>
      </c>
      <c r="D30" s="14">
        <v>12</v>
      </c>
      <c r="E30" s="14">
        <v>8</v>
      </c>
      <c r="F30" s="14">
        <v>10</v>
      </c>
      <c r="G30" s="14">
        <v>7</v>
      </c>
      <c r="H30" s="14">
        <v>9</v>
      </c>
      <c r="I30" s="14">
        <v>5</v>
      </c>
      <c r="J30" s="14">
        <v>2</v>
      </c>
      <c r="K30" s="14">
        <v>4</v>
      </c>
      <c r="L30" s="14">
        <v>8</v>
      </c>
      <c r="M30" s="14">
        <v>5</v>
      </c>
      <c r="N30" s="14">
        <v>5</v>
      </c>
      <c r="O30" s="27">
        <v>5</v>
      </c>
      <c r="P30" s="188">
        <f>SUM(D30:O30)</f>
        <v>80</v>
      </c>
      <c r="Q30" s="191">
        <f t="shared" si="1"/>
        <v>64000</v>
      </c>
      <c r="R30" s="27">
        <v>5</v>
      </c>
      <c r="S30" s="27">
        <v>4</v>
      </c>
      <c r="T30" s="27">
        <v>3</v>
      </c>
      <c r="V30" s="27">
        <v>5</v>
      </c>
      <c r="W30" s="27">
        <v>1</v>
      </c>
      <c r="X30" s="27">
        <v>1</v>
      </c>
      <c r="Y30" s="27">
        <v>1</v>
      </c>
      <c r="Z30" s="27">
        <v>1</v>
      </c>
      <c r="AA30" s="27">
        <v>3</v>
      </c>
      <c r="AC30" s="27">
        <v>1</v>
      </c>
      <c r="AD30" s="188">
        <f t="shared" si="2"/>
        <v>25</v>
      </c>
      <c r="AE30" s="192">
        <f t="shared" si="3"/>
        <v>20000</v>
      </c>
      <c r="AF30" s="27" t="s">
        <v>402</v>
      </c>
      <c r="AG30" s="27"/>
      <c r="AH30" s="27"/>
      <c r="AI30" s="27"/>
      <c r="AJ30" s="27"/>
      <c r="AK30" s="27"/>
      <c r="AL30" s="27"/>
      <c r="AM30" s="27"/>
      <c r="AN30" s="27"/>
      <c r="AO30" s="27"/>
      <c r="AP30" s="27"/>
      <c r="AQ30" s="27"/>
      <c r="AR30" s="188">
        <f t="shared" si="4"/>
        <v>0</v>
      </c>
      <c r="AS30" s="192">
        <f t="shared" si="5"/>
        <v>0</v>
      </c>
      <c r="AT30" s="179">
        <f t="shared" si="6"/>
        <v>105</v>
      </c>
      <c r="AU30" s="195">
        <f t="shared" si="7"/>
        <v>84000</v>
      </c>
      <c r="AV30" s="172">
        <f t="shared" si="8"/>
        <v>105000</v>
      </c>
    </row>
    <row r="31" spans="1:48" x14ac:dyDescent="0.2">
      <c r="A31" s="179">
        <v>29</v>
      </c>
      <c r="B31" s="182" t="s">
        <v>235</v>
      </c>
      <c r="C31" s="185" t="s">
        <v>261</v>
      </c>
      <c r="D31" s="14"/>
      <c r="E31" s="14"/>
      <c r="F31" s="14"/>
      <c r="G31" s="14"/>
      <c r="H31" s="14"/>
      <c r="I31" s="14"/>
      <c r="J31" s="14"/>
      <c r="K31" s="14"/>
      <c r="L31" s="14"/>
      <c r="M31" s="14">
        <v>10</v>
      </c>
      <c r="N31" s="14">
        <v>6</v>
      </c>
      <c r="O31" s="27">
        <v>8</v>
      </c>
      <c r="P31" s="188">
        <f>SUM(D31:O31)</f>
        <v>24</v>
      </c>
      <c r="Q31" s="191">
        <f t="shared" si="1"/>
        <v>19200</v>
      </c>
      <c r="R31" s="27">
        <v>6</v>
      </c>
      <c r="S31" s="27">
        <v>10</v>
      </c>
      <c r="T31" s="27">
        <v>7</v>
      </c>
      <c r="U31" s="27">
        <v>10</v>
      </c>
      <c r="V31" s="27">
        <v>10</v>
      </c>
      <c r="W31" s="27">
        <v>4</v>
      </c>
      <c r="X31" s="27">
        <v>4</v>
      </c>
      <c r="Y31" s="27">
        <v>8</v>
      </c>
      <c r="Z31" s="27">
        <v>10</v>
      </c>
      <c r="AA31" s="27">
        <v>12</v>
      </c>
      <c r="AB31" s="57" t="s">
        <v>365</v>
      </c>
      <c r="AD31" s="188">
        <f t="shared" si="2"/>
        <v>81</v>
      </c>
      <c r="AE31" s="192">
        <f t="shared" si="3"/>
        <v>64800</v>
      </c>
      <c r="AF31" s="27"/>
      <c r="AG31" s="27"/>
      <c r="AH31" s="27"/>
      <c r="AI31" s="27"/>
      <c r="AJ31" s="27"/>
      <c r="AK31" s="27"/>
      <c r="AL31" s="27"/>
      <c r="AM31" s="27"/>
      <c r="AN31" s="27"/>
      <c r="AO31" s="27"/>
      <c r="AP31" s="57"/>
      <c r="AQ31" s="27"/>
      <c r="AR31" s="188">
        <f t="shared" si="4"/>
        <v>0</v>
      </c>
      <c r="AS31" s="192">
        <f t="shared" si="5"/>
        <v>0</v>
      </c>
      <c r="AT31" s="179">
        <f t="shared" si="6"/>
        <v>105</v>
      </c>
      <c r="AU31" s="195">
        <f t="shared" si="7"/>
        <v>84000</v>
      </c>
      <c r="AV31" s="172">
        <f t="shared" si="8"/>
        <v>105000</v>
      </c>
    </row>
    <row r="32" spans="1:48" x14ac:dyDescent="0.2">
      <c r="A32" s="179">
        <v>30</v>
      </c>
      <c r="B32" s="182" t="s">
        <v>367</v>
      </c>
      <c r="C32" s="185" t="s">
        <v>33</v>
      </c>
      <c r="D32" s="14"/>
      <c r="E32" s="14"/>
      <c r="F32" s="14"/>
      <c r="G32" s="14"/>
      <c r="H32" s="14"/>
      <c r="I32" s="14"/>
      <c r="J32" s="14"/>
      <c r="K32" s="27"/>
      <c r="L32" s="14"/>
      <c r="M32" s="14"/>
      <c r="N32" s="14"/>
      <c r="O32" s="27"/>
      <c r="P32" s="188">
        <f>SUM(D32:O32)</f>
        <v>0</v>
      </c>
      <c r="Q32" s="191">
        <f t="shared" si="1"/>
        <v>0</v>
      </c>
      <c r="AB32" s="57">
        <v>7</v>
      </c>
      <c r="AC32" s="27">
        <v>10</v>
      </c>
      <c r="AD32" s="188">
        <f t="shared" si="2"/>
        <v>17</v>
      </c>
      <c r="AE32" s="192">
        <f t="shared" si="3"/>
        <v>13600</v>
      </c>
      <c r="AF32" s="27">
        <v>2</v>
      </c>
      <c r="AG32" s="27">
        <v>12</v>
      </c>
      <c r="AH32" s="27">
        <v>10</v>
      </c>
      <c r="AI32" s="57">
        <v>8</v>
      </c>
      <c r="AJ32" s="57">
        <v>8</v>
      </c>
      <c r="AK32" s="57">
        <v>4</v>
      </c>
      <c r="AL32" s="57">
        <v>9</v>
      </c>
      <c r="AM32" s="57">
        <v>6</v>
      </c>
      <c r="AN32" s="57">
        <v>7</v>
      </c>
      <c r="AO32" s="57">
        <v>7</v>
      </c>
      <c r="AP32" s="57">
        <v>9</v>
      </c>
      <c r="AQ32" s="57">
        <v>5</v>
      </c>
      <c r="AR32" s="188">
        <f t="shared" si="4"/>
        <v>87</v>
      </c>
      <c r="AS32" s="192">
        <f t="shared" si="5"/>
        <v>69600</v>
      </c>
      <c r="AT32" s="179">
        <f t="shared" si="6"/>
        <v>104</v>
      </c>
      <c r="AU32" s="195">
        <f t="shared" si="7"/>
        <v>83200</v>
      </c>
      <c r="AV32" s="172">
        <f t="shared" si="8"/>
        <v>104000</v>
      </c>
    </row>
    <row r="33" spans="1:48" x14ac:dyDescent="0.2">
      <c r="A33" s="179">
        <v>31</v>
      </c>
      <c r="B33" s="182" t="s">
        <v>271</v>
      </c>
      <c r="C33" s="185" t="s">
        <v>272</v>
      </c>
      <c r="D33" s="14"/>
      <c r="E33" s="14"/>
      <c r="F33" s="14"/>
      <c r="G33" s="14"/>
      <c r="H33" s="14"/>
      <c r="I33" s="14"/>
      <c r="J33" s="14"/>
      <c r="K33" s="14"/>
      <c r="L33" s="14"/>
      <c r="M33" s="14"/>
      <c r="N33" s="14"/>
      <c r="O33" s="27"/>
      <c r="P33" s="188">
        <v>0</v>
      </c>
      <c r="Q33" s="191">
        <f t="shared" si="1"/>
        <v>0</v>
      </c>
      <c r="R33" s="27">
        <v>16</v>
      </c>
      <c r="S33" s="27">
        <v>6</v>
      </c>
      <c r="T33" s="27">
        <v>7</v>
      </c>
      <c r="U33" s="27">
        <v>6</v>
      </c>
      <c r="V33" s="27">
        <v>11</v>
      </c>
      <c r="W33" s="27">
        <v>6</v>
      </c>
      <c r="X33" s="27">
        <v>3</v>
      </c>
      <c r="Y33" s="57">
        <v>5</v>
      </c>
      <c r="Z33" s="57">
        <v>9</v>
      </c>
      <c r="AA33" s="57">
        <v>5</v>
      </c>
      <c r="AB33" s="57">
        <v>4</v>
      </c>
      <c r="AC33" s="27">
        <v>3</v>
      </c>
      <c r="AD33" s="188">
        <f t="shared" si="2"/>
        <v>81</v>
      </c>
      <c r="AE33" s="192">
        <f t="shared" si="3"/>
        <v>64800</v>
      </c>
      <c r="AF33" s="27">
        <v>3</v>
      </c>
      <c r="AG33" s="27">
        <v>5</v>
      </c>
      <c r="AH33" s="27">
        <v>3</v>
      </c>
      <c r="AI33" s="27">
        <v>4</v>
      </c>
      <c r="AJ33" s="27">
        <v>5</v>
      </c>
      <c r="AK33" s="27"/>
      <c r="AL33" s="27">
        <v>1</v>
      </c>
      <c r="AM33" s="57">
        <v>1</v>
      </c>
      <c r="AN33" s="57"/>
      <c r="AO33" s="57"/>
      <c r="AP33" s="57"/>
      <c r="AQ33" s="27"/>
      <c r="AR33" s="188">
        <f t="shared" si="4"/>
        <v>22</v>
      </c>
      <c r="AS33" s="192">
        <f t="shared" si="5"/>
        <v>17600</v>
      </c>
      <c r="AT33" s="179">
        <f t="shared" si="6"/>
        <v>103</v>
      </c>
      <c r="AU33" s="195">
        <f t="shared" si="7"/>
        <v>82400</v>
      </c>
      <c r="AV33" s="172">
        <f t="shared" si="8"/>
        <v>103000</v>
      </c>
    </row>
    <row r="34" spans="1:48" x14ac:dyDescent="0.2">
      <c r="A34" s="179">
        <v>32</v>
      </c>
      <c r="B34" s="182" t="s">
        <v>111</v>
      </c>
      <c r="C34" s="185" t="s">
        <v>112</v>
      </c>
      <c r="D34" s="14">
        <v>7</v>
      </c>
      <c r="E34" s="14">
        <v>4</v>
      </c>
      <c r="F34" s="14">
        <v>7</v>
      </c>
      <c r="G34" s="14">
        <v>7</v>
      </c>
      <c r="H34" s="14">
        <v>5</v>
      </c>
      <c r="I34" s="14">
        <v>5</v>
      </c>
      <c r="J34" s="14">
        <v>3</v>
      </c>
      <c r="K34" s="14">
        <v>5</v>
      </c>
      <c r="L34" s="14">
        <v>1</v>
      </c>
      <c r="M34" s="14">
        <v>4</v>
      </c>
      <c r="N34" s="14">
        <v>3</v>
      </c>
      <c r="O34" s="27">
        <v>6</v>
      </c>
      <c r="P34" s="188">
        <f t="shared" ref="P34:P53" si="9">SUM(D34:O34)</f>
        <v>57</v>
      </c>
      <c r="Q34" s="191">
        <f t="shared" si="1"/>
        <v>45600</v>
      </c>
      <c r="R34" s="27">
        <v>6</v>
      </c>
      <c r="S34" s="27">
        <v>2</v>
      </c>
      <c r="U34" s="27">
        <v>1</v>
      </c>
      <c r="V34" s="27">
        <v>4</v>
      </c>
      <c r="W34" s="27">
        <v>2</v>
      </c>
      <c r="X34" s="27">
        <v>3</v>
      </c>
      <c r="Y34" s="27">
        <v>3</v>
      </c>
      <c r="Z34" s="27">
        <v>5</v>
      </c>
      <c r="AA34" s="27">
        <v>2</v>
      </c>
      <c r="AC34" s="27">
        <v>1</v>
      </c>
      <c r="AD34" s="188">
        <f t="shared" si="2"/>
        <v>29</v>
      </c>
      <c r="AE34" s="192">
        <f t="shared" si="3"/>
        <v>23200</v>
      </c>
      <c r="AF34" s="27"/>
      <c r="AG34" s="27">
        <v>1</v>
      </c>
      <c r="AH34" s="27"/>
      <c r="AI34" s="27">
        <v>4</v>
      </c>
      <c r="AJ34" s="27">
        <v>2</v>
      </c>
      <c r="AK34" s="27">
        <v>1</v>
      </c>
      <c r="AL34" s="27">
        <v>2</v>
      </c>
      <c r="AM34" s="27"/>
      <c r="AN34" s="27">
        <v>4</v>
      </c>
      <c r="AO34" s="27">
        <v>1</v>
      </c>
      <c r="AP34" s="27"/>
      <c r="AQ34" s="27">
        <v>1</v>
      </c>
      <c r="AR34" s="188">
        <f t="shared" si="4"/>
        <v>16</v>
      </c>
      <c r="AS34" s="192">
        <f t="shared" si="5"/>
        <v>12800</v>
      </c>
      <c r="AT34" s="179">
        <f t="shared" si="6"/>
        <v>102</v>
      </c>
      <c r="AU34" s="195">
        <f t="shared" si="7"/>
        <v>81600</v>
      </c>
      <c r="AV34" s="172">
        <f t="shared" si="8"/>
        <v>102000</v>
      </c>
    </row>
    <row r="35" spans="1:48" x14ac:dyDescent="0.2">
      <c r="A35" s="179">
        <v>33</v>
      </c>
      <c r="B35" s="182" t="s">
        <v>257</v>
      </c>
      <c r="C35" s="185" t="s">
        <v>260</v>
      </c>
      <c r="D35" s="14"/>
      <c r="E35" s="14"/>
      <c r="F35" s="14"/>
      <c r="G35" s="14"/>
      <c r="H35" s="14"/>
      <c r="I35" s="14"/>
      <c r="J35" s="14"/>
      <c r="K35" s="14"/>
      <c r="L35" s="14"/>
      <c r="M35" s="14"/>
      <c r="N35" s="14"/>
      <c r="O35" s="27">
        <v>6</v>
      </c>
      <c r="P35" s="188">
        <f t="shared" si="9"/>
        <v>6</v>
      </c>
      <c r="Q35" s="191">
        <f t="shared" ref="Q35:Q66" si="10">SUM(P35)*800</f>
        <v>4800</v>
      </c>
      <c r="R35" s="27">
        <v>8</v>
      </c>
      <c r="S35" s="27">
        <v>10</v>
      </c>
      <c r="T35" s="27">
        <v>3</v>
      </c>
      <c r="U35" s="27">
        <v>4</v>
      </c>
      <c r="V35" s="27">
        <v>7</v>
      </c>
      <c r="W35" s="27">
        <v>10</v>
      </c>
      <c r="X35" s="27">
        <v>1</v>
      </c>
      <c r="Y35" s="27">
        <v>5</v>
      </c>
      <c r="Z35" s="27">
        <v>5</v>
      </c>
      <c r="AA35" s="27">
        <v>3</v>
      </c>
      <c r="AB35" s="57" t="s">
        <v>365</v>
      </c>
      <c r="AC35" s="27">
        <v>8</v>
      </c>
      <c r="AD35" s="188">
        <f t="shared" ref="AD35:AD66" si="11">SUM(R35:AC35)</f>
        <v>64</v>
      </c>
      <c r="AE35" s="192">
        <f t="shared" ref="AE35:AE66" si="12">SUM(AD35)*800</f>
        <v>51200</v>
      </c>
      <c r="AF35" s="27">
        <v>2</v>
      </c>
      <c r="AG35" s="27">
        <v>2</v>
      </c>
      <c r="AH35" s="27">
        <v>1</v>
      </c>
      <c r="AI35" s="27">
        <v>1</v>
      </c>
      <c r="AJ35" s="57">
        <v>2</v>
      </c>
      <c r="AK35" s="57" t="s">
        <v>497</v>
      </c>
      <c r="AL35" s="57" t="s">
        <v>497</v>
      </c>
      <c r="AM35" s="57" t="s">
        <v>497</v>
      </c>
      <c r="AN35" s="57">
        <v>8</v>
      </c>
      <c r="AO35" s="57">
        <v>1</v>
      </c>
      <c r="AP35" s="57">
        <v>7</v>
      </c>
      <c r="AQ35" s="57">
        <v>6</v>
      </c>
      <c r="AR35" s="188">
        <f t="shared" ref="AR35:AR66" si="13">SUM(AF35:AQ35)</f>
        <v>30</v>
      </c>
      <c r="AS35" s="192">
        <f t="shared" ref="AS35:AS66" si="14">SUM(AR35)*800</f>
        <v>24000</v>
      </c>
      <c r="AT35" s="179">
        <f t="shared" ref="AT35:AT66" si="15">SUM(P35,AD35,AR35)</f>
        <v>100</v>
      </c>
      <c r="AU35" s="195">
        <f t="shared" ref="AU35:AU66" si="16">SUM(Q35,AE35,AS35)</f>
        <v>80000</v>
      </c>
      <c r="AV35" s="172">
        <f t="shared" ref="AV35:AV66" si="17">SUM(AT35)*1000</f>
        <v>100000</v>
      </c>
    </row>
    <row r="36" spans="1:48" x14ac:dyDescent="0.2">
      <c r="A36" s="179">
        <v>34</v>
      </c>
      <c r="B36" s="182" t="s">
        <v>368</v>
      </c>
      <c r="C36" s="185" t="s">
        <v>369</v>
      </c>
      <c r="D36" s="14"/>
      <c r="E36" s="14"/>
      <c r="F36" s="14"/>
      <c r="G36" s="14"/>
      <c r="H36" s="14"/>
      <c r="I36" s="14"/>
      <c r="J36" s="14"/>
      <c r="K36" s="14"/>
      <c r="L36" s="14"/>
      <c r="M36" s="14"/>
      <c r="N36" s="14"/>
      <c r="O36" s="27"/>
      <c r="P36" s="188">
        <f t="shared" si="9"/>
        <v>0</v>
      </c>
      <c r="Q36" s="191">
        <f t="shared" si="10"/>
        <v>0</v>
      </c>
      <c r="Y36" s="57"/>
      <c r="Z36" s="57"/>
      <c r="AA36" s="57"/>
      <c r="AB36" s="57">
        <v>6</v>
      </c>
      <c r="AC36" s="27">
        <v>9</v>
      </c>
      <c r="AD36" s="188">
        <f t="shared" si="11"/>
        <v>15</v>
      </c>
      <c r="AE36" s="192">
        <f t="shared" si="12"/>
        <v>12000</v>
      </c>
      <c r="AF36" s="27">
        <v>6</v>
      </c>
      <c r="AG36" s="27">
        <v>10</v>
      </c>
      <c r="AH36" s="27">
        <v>9</v>
      </c>
      <c r="AI36" s="57">
        <v>11</v>
      </c>
      <c r="AJ36" s="57">
        <v>6</v>
      </c>
      <c r="AK36" s="57">
        <v>6</v>
      </c>
      <c r="AL36" s="57">
        <v>6</v>
      </c>
      <c r="AM36" s="57">
        <v>6</v>
      </c>
      <c r="AN36" s="57">
        <v>6</v>
      </c>
      <c r="AO36" s="57">
        <v>5</v>
      </c>
      <c r="AP36" s="57">
        <v>8</v>
      </c>
      <c r="AQ36" s="57">
        <v>5</v>
      </c>
      <c r="AR36" s="188">
        <f t="shared" si="13"/>
        <v>84</v>
      </c>
      <c r="AS36" s="192">
        <f t="shared" si="14"/>
        <v>67200</v>
      </c>
      <c r="AT36" s="179">
        <f t="shared" si="15"/>
        <v>99</v>
      </c>
      <c r="AU36" s="195">
        <f t="shared" si="16"/>
        <v>79200</v>
      </c>
      <c r="AV36" s="172">
        <f t="shared" si="17"/>
        <v>99000</v>
      </c>
    </row>
    <row r="37" spans="1:48" x14ac:dyDescent="0.2">
      <c r="A37" s="179">
        <v>35</v>
      </c>
      <c r="B37" s="182" t="s">
        <v>223</v>
      </c>
      <c r="C37" s="185" t="s">
        <v>133</v>
      </c>
      <c r="D37" s="14"/>
      <c r="E37" s="14">
        <v>2</v>
      </c>
      <c r="F37" s="14">
        <v>10</v>
      </c>
      <c r="G37" s="14">
        <v>7</v>
      </c>
      <c r="H37" s="14">
        <v>10</v>
      </c>
      <c r="I37" s="14">
        <v>6</v>
      </c>
      <c r="J37" s="14">
        <v>2</v>
      </c>
      <c r="K37" s="14">
        <v>4</v>
      </c>
      <c r="L37" s="14">
        <v>6</v>
      </c>
      <c r="M37" s="14">
        <v>12</v>
      </c>
      <c r="N37" s="14">
        <v>4</v>
      </c>
      <c r="O37" s="27">
        <v>7</v>
      </c>
      <c r="P37" s="188">
        <f t="shared" si="9"/>
        <v>70</v>
      </c>
      <c r="Q37" s="191">
        <f t="shared" si="10"/>
        <v>56000</v>
      </c>
      <c r="R37" s="27">
        <v>3</v>
      </c>
      <c r="S37" s="27">
        <v>2</v>
      </c>
      <c r="T37" s="27">
        <v>2</v>
      </c>
      <c r="U37" s="27">
        <v>5</v>
      </c>
      <c r="V37" s="27">
        <v>3</v>
      </c>
      <c r="W37" s="27">
        <v>4</v>
      </c>
      <c r="X37" s="27">
        <v>1</v>
      </c>
      <c r="Y37" s="27">
        <v>5</v>
      </c>
      <c r="AA37" s="27">
        <v>2</v>
      </c>
      <c r="AB37" s="27">
        <v>1</v>
      </c>
      <c r="AD37" s="188">
        <f t="shared" si="11"/>
        <v>28</v>
      </c>
      <c r="AE37" s="192">
        <f t="shared" si="12"/>
        <v>22400</v>
      </c>
      <c r="AF37" s="27"/>
      <c r="AG37" s="27"/>
      <c r="AH37" s="27"/>
      <c r="AI37" s="27"/>
      <c r="AJ37" s="27"/>
      <c r="AK37" s="27"/>
      <c r="AL37" s="27"/>
      <c r="AM37" s="27"/>
      <c r="AN37" s="27"/>
      <c r="AO37" s="27"/>
      <c r="AP37" s="27"/>
      <c r="AQ37" s="27"/>
      <c r="AR37" s="188">
        <f t="shared" si="13"/>
        <v>0</v>
      </c>
      <c r="AS37" s="192">
        <f t="shared" si="14"/>
        <v>0</v>
      </c>
      <c r="AT37" s="179">
        <f t="shared" si="15"/>
        <v>98</v>
      </c>
      <c r="AU37" s="195">
        <f t="shared" si="16"/>
        <v>78400</v>
      </c>
      <c r="AV37" s="172">
        <f t="shared" si="17"/>
        <v>98000</v>
      </c>
    </row>
    <row r="38" spans="1:48" x14ac:dyDescent="0.2">
      <c r="A38" s="179">
        <v>36</v>
      </c>
      <c r="B38" s="182" t="s">
        <v>238</v>
      </c>
      <c r="C38" s="185" t="s">
        <v>239</v>
      </c>
      <c r="D38" s="22">
        <v>1</v>
      </c>
      <c r="E38" s="22">
        <v>4</v>
      </c>
      <c r="F38" s="22">
        <v>2</v>
      </c>
      <c r="G38" s="22">
        <v>2</v>
      </c>
      <c r="H38" s="22">
        <v>2</v>
      </c>
      <c r="I38" s="22">
        <v>3</v>
      </c>
      <c r="J38" s="22">
        <v>1</v>
      </c>
      <c r="K38" s="22">
        <v>1</v>
      </c>
      <c r="L38" s="22">
        <v>5</v>
      </c>
      <c r="M38" s="22">
        <v>10</v>
      </c>
      <c r="N38" s="22">
        <v>8</v>
      </c>
      <c r="O38" s="22">
        <v>4</v>
      </c>
      <c r="P38" s="188">
        <f t="shared" si="9"/>
        <v>43</v>
      </c>
      <c r="Q38" s="192">
        <f t="shared" si="10"/>
        <v>34400</v>
      </c>
      <c r="R38" s="27">
        <v>6</v>
      </c>
      <c r="S38" s="27">
        <v>4</v>
      </c>
      <c r="T38" s="27">
        <v>3</v>
      </c>
      <c r="U38" s="27">
        <v>3</v>
      </c>
      <c r="V38" s="27">
        <v>7</v>
      </c>
      <c r="W38" s="27">
        <v>1</v>
      </c>
      <c r="X38" s="27">
        <v>2</v>
      </c>
      <c r="Y38" s="27">
        <v>4</v>
      </c>
      <c r="Z38" s="27">
        <v>4</v>
      </c>
      <c r="AA38" s="27">
        <v>5</v>
      </c>
      <c r="AB38" s="27">
        <v>4</v>
      </c>
      <c r="AC38" s="27">
        <v>1</v>
      </c>
      <c r="AD38" s="188">
        <f t="shared" si="11"/>
        <v>44</v>
      </c>
      <c r="AE38" s="192">
        <f t="shared" si="12"/>
        <v>35200</v>
      </c>
      <c r="AF38" s="27">
        <v>3</v>
      </c>
      <c r="AG38" s="27">
        <v>1</v>
      </c>
      <c r="AH38" s="27"/>
      <c r="AI38" s="27">
        <v>1</v>
      </c>
      <c r="AJ38" s="27">
        <v>2</v>
      </c>
      <c r="AK38" s="27">
        <v>2</v>
      </c>
      <c r="AL38" s="27"/>
      <c r="AM38" s="27">
        <v>1</v>
      </c>
      <c r="AN38" s="27"/>
      <c r="AO38" s="27"/>
      <c r="AP38" s="27"/>
      <c r="AQ38" s="27"/>
      <c r="AR38" s="188">
        <f t="shared" si="13"/>
        <v>10</v>
      </c>
      <c r="AS38" s="192">
        <f t="shared" si="14"/>
        <v>8000</v>
      </c>
      <c r="AT38" s="179">
        <f t="shared" si="15"/>
        <v>97</v>
      </c>
      <c r="AU38" s="195">
        <f t="shared" si="16"/>
        <v>77600</v>
      </c>
      <c r="AV38" s="172">
        <f t="shared" si="17"/>
        <v>97000</v>
      </c>
    </row>
    <row r="39" spans="1:48" x14ac:dyDescent="0.2">
      <c r="A39" s="179">
        <v>37</v>
      </c>
      <c r="B39" s="182" t="s">
        <v>408</v>
      </c>
      <c r="C39" s="185" t="s">
        <v>409</v>
      </c>
      <c r="D39" s="14"/>
      <c r="E39" s="14"/>
      <c r="F39" s="14"/>
      <c r="G39" s="14"/>
      <c r="H39" s="14"/>
      <c r="I39" s="14"/>
      <c r="J39" s="14"/>
      <c r="K39" s="14"/>
      <c r="L39" s="14"/>
      <c r="M39" s="14"/>
      <c r="N39" s="14"/>
      <c r="O39" s="27"/>
      <c r="P39" s="188">
        <f t="shared" si="9"/>
        <v>0</v>
      </c>
      <c r="Q39" s="191">
        <f t="shared" si="10"/>
        <v>0</v>
      </c>
      <c r="AC39" s="57">
        <v>1</v>
      </c>
      <c r="AD39" s="188">
        <f t="shared" si="11"/>
        <v>1</v>
      </c>
      <c r="AE39" s="192">
        <f t="shared" si="12"/>
        <v>800</v>
      </c>
      <c r="AF39" s="57">
        <v>8</v>
      </c>
      <c r="AG39" s="57">
        <v>7</v>
      </c>
      <c r="AH39" s="57">
        <v>9</v>
      </c>
      <c r="AI39" s="57">
        <v>10</v>
      </c>
      <c r="AJ39" s="57">
        <v>8</v>
      </c>
      <c r="AK39" s="57">
        <v>4</v>
      </c>
      <c r="AL39" s="57">
        <v>11</v>
      </c>
      <c r="AM39" s="57">
        <v>6</v>
      </c>
      <c r="AN39" s="57">
        <v>10</v>
      </c>
      <c r="AO39" s="57">
        <v>4</v>
      </c>
      <c r="AP39" s="57">
        <v>10</v>
      </c>
      <c r="AQ39" s="57">
        <v>8</v>
      </c>
      <c r="AR39" s="188">
        <f t="shared" si="13"/>
        <v>95</v>
      </c>
      <c r="AS39" s="192">
        <f t="shared" si="14"/>
        <v>76000</v>
      </c>
      <c r="AT39" s="179">
        <f t="shared" si="15"/>
        <v>96</v>
      </c>
      <c r="AU39" s="195">
        <f t="shared" si="16"/>
        <v>76800</v>
      </c>
      <c r="AV39" s="172">
        <f t="shared" si="17"/>
        <v>96000</v>
      </c>
    </row>
    <row r="40" spans="1:48" x14ac:dyDescent="0.2">
      <c r="A40" s="179">
        <v>38</v>
      </c>
      <c r="B40" s="182" t="s">
        <v>84</v>
      </c>
      <c r="C40" s="185" t="s">
        <v>83</v>
      </c>
      <c r="D40" s="14">
        <v>2</v>
      </c>
      <c r="E40" s="14">
        <v>3</v>
      </c>
      <c r="F40" s="14">
        <v>6</v>
      </c>
      <c r="G40" s="14">
        <v>6</v>
      </c>
      <c r="H40" s="14">
        <v>7</v>
      </c>
      <c r="I40" s="14">
        <v>4</v>
      </c>
      <c r="J40" s="14">
        <v>2</v>
      </c>
      <c r="K40" s="14">
        <v>5</v>
      </c>
      <c r="L40" s="14">
        <v>5</v>
      </c>
      <c r="M40" s="14">
        <v>4</v>
      </c>
      <c r="N40" s="14"/>
      <c r="O40" s="27">
        <v>3</v>
      </c>
      <c r="P40" s="188">
        <f t="shared" si="9"/>
        <v>47</v>
      </c>
      <c r="Q40" s="191">
        <f t="shared" si="10"/>
        <v>37600</v>
      </c>
      <c r="R40" s="27">
        <v>3</v>
      </c>
      <c r="S40" s="27">
        <v>1</v>
      </c>
      <c r="T40" s="27">
        <v>3</v>
      </c>
      <c r="U40" s="27">
        <v>4</v>
      </c>
      <c r="V40" s="27">
        <v>2</v>
      </c>
      <c r="W40" s="27">
        <v>1</v>
      </c>
      <c r="X40" s="27">
        <v>2</v>
      </c>
      <c r="Y40" s="27">
        <v>3</v>
      </c>
      <c r="Z40" s="27">
        <v>1</v>
      </c>
      <c r="AA40" s="27">
        <v>1</v>
      </c>
      <c r="AB40" s="27">
        <v>2</v>
      </c>
      <c r="AC40" s="27">
        <v>2</v>
      </c>
      <c r="AD40" s="188">
        <f t="shared" si="11"/>
        <v>25</v>
      </c>
      <c r="AE40" s="192">
        <f t="shared" si="12"/>
        <v>20000</v>
      </c>
      <c r="AF40" s="27">
        <v>3</v>
      </c>
      <c r="AG40" s="27">
        <v>5</v>
      </c>
      <c r="AH40" s="27">
        <v>1</v>
      </c>
      <c r="AI40" s="27"/>
      <c r="AJ40" s="27">
        <v>1</v>
      </c>
      <c r="AK40" s="27">
        <v>2</v>
      </c>
      <c r="AL40" s="27"/>
      <c r="AM40" s="27">
        <v>3</v>
      </c>
      <c r="AN40" s="27">
        <v>2</v>
      </c>
      <c r="AO40" s="27">
        <v>2</v>
      </c>
      <c r="AP40" s="27">
        <v>2</v>
      </c>
      <c r="AQ40" s="27"/>
      <c r="AR40" s="188">
        <f t="shared" si="13"/>
        <v>21</v>
      </c>
      <c r="AS40" s="192">
        <f t="shared" si="14"/>
        <v>16800</v>
      </c>
      <c r="AT40" s="179">
        <f t="shared" si="15"/>
        <v>93</v>
      </c>
      <c r="AU40" s="195">
        <f t="shared" si="16"/>
        <v>74400</v>
      </c>
      <c r="AV40" s="172">
        <f t="shared" si="17"/>
        <v>93000</v>
      </c>
    </row>
    <row r="41" spans="1:48" x14ac:dyDescent="0.2">
      <c r="A41" s="179">
        <v>39</v>
      </c>
      <c r="B41" s="182" t="s">
        <v>337</v>
      </c>
      <c r="C41" s="185" t="s">
        <v>338</v>
      </c>
      <c r="D41" s="22">
        <v>4</v>
      </c>
      <c r="E41" s="22">
        <v>5</v>
      </c>
      <c r="F41" s="22"/>
      <c r="G41" s="22">
        <v>1</v>
      </c>
      <c r="H41" s="22">
        <v>3</v>
      </c>
      <c r="I41" s="22">
        <v>1</v>
      </c>
      <c r="J41" s="22">
        <v>3</v>
      </c>
      <c r="K41" s="22">
        <v>7</v>
      </c>
      <c r="L41" s="22">
        <v>2</v>
      </c>
      <c r="M41" s="22">
        <v>1</v>
      </c>
      <c r="N41" s="22">
        <v>3</v>
      </c>
      <c r="O41" s="22"/>
      <c r="P41" s="188">
        <f t="shared" si="9"/>
        <v>30</v>
      </c>
      <c r="Q41" s="192">
        <f t="shared" si="10"/>
        <v>24000</v>
      </c>
      <c r="R41" s="27">
        <v>4</v>
      </c>
      <c r="S41" s="27">
        <v>1</v>
      </c>
      <c r="T41" s="27">
        <v>4</v>
      </c>
      <c r="U41" s="27">
        <v>2</v>
      </c>
      <c r="V41" s="27">
        <v>3</v>
      </c>
      <c r="W41" s="27">
        <v>1</v>
      </c>
      <c r="X41" s="27">
        <v>2</v>
      </c>
      <c r="Y41" s="25">
        <v>6</v>
      </c>
      <c r="Z41" s="25">
        <v>1</v>
      </c>
      <c r="AA41" s="25">
        <v>3</v>
      </c>
      <c r="AB41" s="25">
        <v>2</v>
      </c>
      <c r="AC41" s="27">
        <v>2</v>
      </c>
      <c r="AD41" s="188">
        <f t="shared" si="11"/>
        <v>31</v>
      </c>
      <c r="AE41" s="192">
        <f t="shared" si="12"/>
        <v>24800</v>
      </c>
      <c r="AF41" s="27">
        <v>4</v>
      </c>
      <c r="AG41" s="27">
        <v>7</v>
      </c>
      <c r="AH41" s="27">
        <v>3</v>
      </c>
      <c r="AI41" s="27">
        <v>2</v>
      </c>
      <c r="AJ41" s="27">
        <v>4</v>
      </c>
      <c r="AK41" s="27">
        <v>1</v>
      </c>
      <c r="AL41" s="27">
        <v>2</v>
      </c>
      <c r="AM41" s="25">
        <v>3</v>
      </c>
      <c r="AN41" s="25">
        <v>4</v>
      </c>
      <c r="AO41" s="25">
        <v>1</v>
      </c>
      <c r="AP41" s="25">
        <v>1</v>
      </c>
      <c r="AQ41" s="27"/>
      <c r="AR41" s="188">
        <f t="shared" si="13"/>
        <v>32</v>
      </c>
      <c r="AS41" s="192">
        <f t="shared" si="14"/>
        <v>25600</v>
      </c>
      <c r="AT41" s="179">
        <f t="shared" si="15"/>
        <v>93</v>
      </c>
      <c r="AU41" s="195">
        <f t="shared" si="16"/>
        <v>74400</v>
      </c>
      <c r="AV41" s="172">
        <f t="shared" si="17"/>
        <v>93000</v>
      </c>
    </row>
    <row r="42" spans="1:48" x14ac:dyDescent="0.2">
      <c r="A42" s="179">
        <v>40</v>
      </c>
      <c r="B42" s="182" t="s">
        <v>254</v>
      </c>
      <c r="C42" s="185" t="s">
        <v>248</v>
      </c>
      <c r="D42" s="14"/>
      <c r="E42" s="14"/>
      <c r="F42" s="14"/>
      <c r="G42" s="14"/>
      <c r="H42" s="14"/>
      <c r="I42" s="14"/>
      <c r="J42" s="14"/>
      <c r="K42" s="14"/>
      <c r="L42" s="14"/>
      <c r="M42" s="14"/>
      <c r="N42" s="14">
        <v>4</v>
      </c>
      <c r="O42" s="27">
        <v>6</v>
      </c>
      <c r="P42" s="188">
        <f t="shared" si="9"/>
        <v>10</v>
      </c>
      <c r="Q42" s="191">
        <f t="shared" si="10"/>
        <v>8000</v>
      </c>
      <c r="R42" s="27">
        <v>7</v>
      </c>
      <c r="S42" s="27">
        <v>6</v>
      </c>
      <c r="T42" s="27">
        <v>7</v>
      </c>
      <c r="U42" s="27">
        <v>7</v>
      </c>
      <c r="V42" s="27">
        <v>3</v>
      </c>
      <c r="W42" s="27">
        <v>7</v>
      </c>
      <c r="X42" s="27">
        <v>6</v>
      </c>
      <c r="Y42" s="27">
        <v>10</v>
      </c>
      <c r="Z42" s="27">
        <v>4</v>
      </c>
      <c r="AA42" s="27">
        <v>6</v>
      </c>
      <c r="AB42" s="57" t="s">
        <v>374</v>
      </c>
      <c r="AC42" s="27">
        <v>4</v>
      </c>
      <c r="AD42" s="188">
        <f t="shared" si="11"/>
        <v>67</v>
      </c>
      <c r="AE42" s="192">
        <f t="shared" si="12"/>
        <v>53600</v>
      </c>
      <c r="AF42" s="27">
        <v>2</v>
      </c>
      <c r="AG42" s="27">
        <v>6</v>
      </c>
      <c r="AH42" s="27"/>
      <c r="AI42" s="27">
        <v>1</v>
      </c>
      <c r="AJ42" s="27">
        <v>1</v>
      </c>
      <c r="AK42" s="27"/>
      <c r="AL42" s="27">
        <v>1</v>
      </c>
      <c r="AM42" s="27">
        <v>1</v>
      </c>
      <c r="AN42" s="27">
        <v>1</v>
      </c>
      <c r="AO42" s="27">
        <v>1</v>
      </c>
      <c r="AP42" s="57">
        <v>1</v>
      </c>
      <c r="AQ42" s="57"/>
      <c r="AR42" s="188">
        <f t="shared" si="13"/>
        <v>15</v>
      </c>
      <c r="AS42" s="192">
        <f t="shared" si="14"/>
        <v>12000</v>
      </c>
      <c r="AT42" s="179">
        <f t="shared" si="15"/>
        <v>92</v>
      </c>
      <c r="AU42" s="195">
        <f t="shared" si="16"/>
        <v>73600</v>
      </c>
      <c r="AV42" s="172">
        <f t="shared" si="17"/>
        <v>92000</v>
      </c>
    </row>
    <row r="43" spans="1:48" x14ac:dyDescent="0.2">
      <c r="A43" s="179">
        <v>41</v>
      </c>
      <c r="B43" s="182" t="s">
        <v>62</v>
      </c>
      <c r="C43" s="185" t="s">
        <v>59</v>
      </c>
      <c r="D43" s="14">
        <v>9</v>
      </c>
      <c r="E43" s="14">
        <v>5</v>
      </c>
      <c r="F43" s="14">
        <v>9</v>
      </c>
      <c r="G43" s="14">
        <v>8</v>
      </c>
      <c r="H43" s="14">
        <v>8</v>
      </c>
      <c r="I43" s="14">
        <v>6</v>
      </c>
      <c r="J43" s="14">
        <v>1</v>
      </c>
      <c r="K43" s="14">
        <v>8</v>
      </c>
      <c r="L43" s="14">
        <v>7</v>
      </c>
      <c r="M43" s="14">
        <v>9</v>
      </c>
      <c r="N43" s="14">
        <v>2</v>
      </c>
      <c r="O43" s="27">
        <v>4</v>
      </c>
      <c r="P43" s="188">
        <f t="shared" si="9"/>
        <v>76</v>
      </c>
      <c r="Q43" s="191">
        <f t="shared" si="10"/>
        <v>60800</v>
      </c>
      <c r="S43" s="27">
        <v>2</v>
      </c>
      <c r="T43" s="27">
        <v>2</v>
      </c>
      <c r="U43" s="27">
        <v>2</v>
      </c>
      <c r="V43" s="27">
        <v>2</v>
      </c>
      <c r="X43" s="57">
        <v>2</v>
      </c>
      <c r="Y43" s="57"/>
      <c r="Z43" s="57"/>
      <c r="AA43" s="57"/>
      <c r="AB43" s="57"/>
      <c r="AD43" s="188">
        <f t="shared" si="11"/>
        <v>10</v>
      </c>
      <c r="AE43" s="192">
        <f t="shared" si="12"/>
        <v>8000</v>
      </c>
      <c r="AF43" s="27"/>
      <c r="AG43" s="27"/>
      <c r="AH43" s="27"/>
      <c r="AI43" s="27"/>
      <c r="AJ43" s="27"/>
      <c r="AK43" s="27"/>
      <c r="AL43" s="57"/>
      <c r="AM43" s="57"/>
      <c r="AN43" s="57"/>
      <c r="AO43" s="57"/>
      <c r="AP43" s="57"/>
      <c r="AQ43" s="27"/>
      <c r="AR43" s="188">
        <f t="shared" si="13"/>
        <v>0</v>
      </c>
      <c r="AS43" s="192">
        <f t="shared" si="14"/>
        <v>0</v>
      </c>
      <c r="AT43" s="179">
        <f t="shared" si="15"/>
        <v>86</v>
      </c>
      <c r="AU43" s="195">
        <f t="shared" si="16"/>
        <v>68800</v>
      </c>
      <c r="AV43" s="172">
        <f t="shared" si="17"/>
        <v>86000</v>
      </c>
    </row>
    <row r="44" spans="1:48" x14ac:dyDescent="0.2">
      <c r="A44" s="179">
        <v>42</v>
      </c>
      <c r="B44" s="182" t="s">
        <v>140</v>
      </c>
      <c r="C44" s="185" t="s">
        <v>141</v>
      </c>
      <c r="D44" s="14"/>
      <c r="E44" s="14"/>
      <c r="F44" s="14"/>
      <c r="G44" s="14"/>
      <c r="H44" s="14">
        <v>12</v>
      </c>
      <c r="I44" s="14">
        <v>3</v>
      </c>
      <c r="J44" s="14">
        <v>5</v>
      </c>
      <c r="K44" s="14">
        <v>4</v>
      </c>
      <c r="L44" s="14">
        <v>3</v>
      </c>
      <c r="M44" s="14">
        <v>2</v>
      </c>
      <c r="N44" s="14">
        <v>5</v>
      </c>
      <c r="O44" s="27">
        <v>3</v>
      </c>
      <c r="P44" s="188">
        <f t="shared" si="9"/>
        <v>37</v>
      </c>
      <c r="Q44" s="191">
        <f t="shared" si="10"/>
        <v>29600</v>
      </c>
      <c r="R44" s="27">
        <v>1</v>
      </c>
      <c r="S44" s="27">
        <v>5</v>
      </c>
      <c r="U44" s="27">
        <v>3</v>
      </c>
      <c r="V44" s="27">
        <v>4</v>
      </c>
      <c r="W44" s="27">
        <v>1</v>
      </c>
      <c r="X44" s="27">
        <v>1</v>
      </c>
      <c r="Y44" s="27">
        <v>1</v>
      </c>
      <c r="Z44" s="27">
        <v>5</v>
      </c>
      <c r="AA44" s="27">
        <v>1</v>
      </c>
      <c r="AB44" s="27">
        <v>1</v>
      </c>
      <c r="AC44" s="27">
        <v>5</v>
      </c>
      <c r="AD44" s="188">
        <f t="shared" si="11"/>
        <v>28</v>
      </c>
      <c r="AE44" s="192">
        <f t="shared" si="12"/>
        <v>22400</v>
      </c>
      <c r="AF44" s="27">
        <v>5</v>
      </c>
      <c r="AG44" s="27">
        <v>6</v>
      </c>
      <c r="AH44" s="27">
        <v>1</v>
      </c>
      <c r="AI44" s="27"/>
      <c r="AJ44" s="27">
        <v>1</v>
      </c>
      <c r="AK44" s="27"/>
      <c r="AL44" s="27"/>
      <c r="AM44" s="27">
        <v>2</v>
      </c>
      <c r="AN44" s="27">
        <v>4</v>
      </c>
      <c r="AO44" s="27"/>
      <c r="AP44" s="27"/>
      <c r="AQ44" s="27"/>
      <c r="AR44" s="188">
        <f t="shared" si="13"/>
        <v>19</v>
      </c>
      <c r="AS44" s="192">
        <f t="shared" si="14"/>
        <v>15200</v>
      </c>
      <c r="AT44" s="179">
        <f t="shared" si="15"/>
        <v>84</v>
      </c>
      <c r="AU44" s="195">
        <f t="shared" si="16"/>
        <v>67200</v>
      </c>
      <c r="AV44" s="172">
        <f t="shared" si="17"/>
        <v>84000</v>
      </c>
    </row>
    <row r="45" spans="1:48" x14ac:dyDescent="0.2">
      <c r="A45" s="179">
        <v>43</v>
      </c>
      <c r="B45" s="182" t="s">
        <v>362</v>
      </c>
      <c r="C45" s="185" t="s">
        <v>277</v>
      </c>
      <c r="D45" s="22"/>
      <c r="E45" s="22"/>
      <c r="F45" s="22"/>
      <c r="G45" s="22"/>
      <c r="H45" s="22"/>
      <c r="I45" s="22"/>
      <c r="J45" s="22"/>
      <c r="K45" s="22"/>
      <c r="L45" s="22"/>
      <c r="M45" s="22"/>
      <c r="N45" s="22"/>
      <c r="O45" s="22"/>
      <c r="P45" s="188">
        <f t="shared" si="9"/>
        <v>0</v>
      </c>
      <c r="Q45" s="192">
        <f t="shared" si="10"/>
        <v>0</v>
      </c>
      <c r="AA45" s="25">
        <v>4</v>
      </c>
      <c r="AB45" s="25">
        <v>8</v>
      </c>
      <c r="AC45" s="25">
        <v>8</v>
      </c>
      <c r="AD45" s="188">
        <f t="shared" si="11"/>
        <v>20</v>
      </c>
      <c r="AE45" s="192">
        <f t="shared" si="12"/>
        <v>16000</v>
      </c>
      <c r="AF45" s="27">
        <v>3</v>
      </c>
      <c r="AG45" s="57">
        <v>9</v>
      </c>
      <c r="AH45" s="57">
        <v>10</v>
      </c>
      <c r="AI45" s="57">
        <v>6</v>
      </c>
      <c r="AJ45" s="57">
        <v>7</v>
      </c>
      <c r="AK45" s="57">
        <v>8</v>
      </c>
      <c r="AL45" s="57">
        <v>6</v>
      </c>
      <c r="AM45" s="57">
        <v>5</v>
      </c>
      <c r="AN45" s="57">
        <v>3</v>
      </c>
      <c r="AO45" s="57">
        <v>2</v>
      </c>
      <c r="AP45" s="25"/>
      <c r="AQ45" s="25">
        <v>1</v>
      </c>
      <c r="AR45" s="188">
        <f t="shared" si="13"/>
        <v>60</v>
      </c>
      <c r="AS45" s="192">
        <f t="shared" si="14"/>
        <v>48000</v>
      </c>
      <c r="AT45" s="179">
        <f t="shared" si="15"/>
        <v>80</v>
      </c>
      <c r="AU45" s="195">
        <f t="shared" si="16"/>
        <v>64000</v>
      </c>
      <c r="AV45" s="172">
        <f t="shared" si="17"/>
        <v>80000</v>
      </c>
    </row>
    <row r="46" spans="1:48" x14ac:dyDescent="0.2">
      <c r="A46" s="179">
        <v>44</v>
      </c>
      <c r="B46" s="182" t="s">
        <v>488</v>
      </c>
      <c r="C46" s="185" t="s">
        <v>77</v>
      </c>
      <c r="D46" s="14"/>
      <c r="E46" s="14"/>
      <c r="F46" s="14"/>
      <c r="G46" s="14"/>
      <c r="H46" s="14"/>
      <c r="I46" s="27"/>
      <c r="J46" s="14"/>
      <c r="K46" s="27"/>
      <c r="L46" s="27"/>
      <c r="M46" s="14"/>
      <c r="N46" s="14"/>
      <c r="O46" s="27"/>
      <c r="P46" s="188">
        <f t="shared" si="9"/>
        <v>0</v>
      </c>
      <c r="Q46" s="191">
        <f t="shared" si="10"/>
        <v>0</v>
      </c>
      <c r="AD46" s="188">
        <f t="shared" si="11"/>
        <v>0</v>
      </c>
      <c r="AE46" s="192">
        <f t="shared" si="12"/>
        <v>0</v>
      </c>
      <c r="AF46" s="27"/>
      <c r="AG46" s="57">
        <v>3</v>
      </c>
      <c r="AH46" s="27">
        <v>8</v>
      </c>
      <c r="AI46" s="57">
        <v>8</v>
      </c>
      <c r="AJ46" s="57">
        <v>5</v>
      </c>
      <c r="AK46" s="57">
        <v>6</v>
      </c>
      <c r="AL46" s="57">
        <v>10</v>
      </c>
      <c r="AM46" s="57">
        <v>7</v>
      </c>
      <c r="AN46" s="57">
        <v>6</v>
      </c>
      <c r="AO46" s="57">
        <v>9</v>
      </c>
      <c r="AP46" s="57">
        <v>7</v>
      </c>
      <c r="AQ46" s="57">
        <v>10</v>
      </c>
      <c r="AR46" s="188">
        <f t="shared" si="13"/>
        <v>79</v>
      </c>
      <c r="AS46" s="192">
        <f t="shared" si="14"/>
        <v>63200</v>
      </c>
      <c r="AT46" s="179">
        <f t="shared" si="15"/>
        <v>79</v>
      </c>
      <c r="AU46" s="195">
        <f t="shared" si="16"/>
        <v>63200</v>
      </c>
      <c r="AV46" s="172">
        <f t="shared" si="17"/>
        <v>79000</v>
      </c>
    </row>
    <row r="47" spans="1:48" x14ac:dyDescent="0.2">
      <c r="A47" s="179">
        <v>45</v>
      </c>
      <c r="B47" s="182" t="s">
        <v>195</v>
      </c>
      <c r="C47" s="185" t="s">
        <v>102</v>
      </c>
      <c r="D47" s="24">
        <v>2</v>
      </c>
      <c r="E47" s="24">
        <v>2</v>
      </c>
      <c r="F47" s="24"/>
      <c r="G47" s="24">
        <v>1</v>
      </c>
      <c r="H47" s="24">
        <v>5</v>
      </c>
      <c r="I47" s="24">
        <v>2</v>
      </c>
      <c r="J47" s="24">
        <v>1</v>
      </c>
      <c r="K47" s="24">
        <v>3</v>
      </c>
      <c r="L47" s="24">
        <v>1</v>
      </c>
      <c r="M47" s="24">
        <v>4</v>
      </c>
      <c r="N47" s="24">
        <v>1</v>
      </c>
      <c r="O47" s="25">
        <v>3</v>
      </c>
      <c r="P47" s="188">
        <f t="shared" si="9"/>
        <v>25</v>
      </c>
      <c r="Q47" s="191">
        <f t="shared" si="10"/>
        <v>20000</v>
      </c>
      <c r="R47" s="27">
        <v>4</v>
      </c>
      <c r="S47" s="27">
        <v>4</v>
      </c>
      <c r="T47" s="27">
        <v>3</v>
      </c>
      <c r="U47" s="27">
        <v>5</v>
      </c>
      <c r="V47" s="27">
        <v>4</v>
      </c>
      <c r="X47" s="27">
        <v>5</v>
      </c>
      <c r="Y47" s="27">
        <v>7</v>
      </c>
      <c r="Z47" s="27">
        <v>6</v>
      </c>
      <c r="AA47" s="27">
        <v>7</v>
      </c>
      <c r="AB47" s="57">
        <v>4</v>
      </c>
      <c r="AC47" s="57">
        <v>4</v>
      </c>
      <c r="AD47" s="188">
        <f t="shared" si="11"/>
        <v>53</v>
      </c>
      <c r="AE47" s="192">
        <f t="shared" si="12"/>
        <v>42400</v>
      </c>
      <c r="AF47" s="27" t="s">
        <v>225</v>
      </c>
      <c r="AG47" s="27" t="s">
        <v>225</v>
      </c>
      <c r="AH47" s="27" t="s">
        <v>225</v>
      </c>
      <c r="AI47" s="27" t="s">
        <v>225</v>
      </c>
      <c r="AJ47" s="27" t="s">
        <v>225</v>
      </c>
      <c r="AK47" s="27" t="s">
        <v>225</v>
      </c>
      <c r="AL47" s="27" t="s">
        <v>225</v>
      </c>
      <c r="AM47" s="27" t="s">
        <v>225</v>
      </c>
      <c r="AN47" s="27" t="s">
        <v>225</v>
      </c>
      <c r="AO47" s="27" t="s">
        <v>225</v>
      </c>
      <c r="AP47" s="27" t="s">
        <v>225</v>
      </c>
      <c r="AQ47" s="27" t="s">
        <v>225</v>
      </c>
      <c r="AR47" s="188">
        <f t="shared" si="13"/>
        <v>0</v>
      </c>
      <c r="AS47" s="192">
        <f t="shared" si="14"/>
        <v>0</v>
      </c>
      <c r="AT47" s="179">
        <f t="shared" si="15"/>
        <v>78</v>
      </c>
      <c r="AU47" s="195">
        <f t="shared" si="16"/>
        <v>62400</v>
      </c>
      <c r="AV47" s="172">
        <f t="shared" si="17"/>
        <v>78000</v>
      </c>
    </row>
    <row r="48" spans="1:48" x14ac:dyDescent="0.2">
      <c r="A48" s="179">
        <v>46</v>
      </c>
      <c r="B48" s="182" t="s">
        <v>42</v>
      </c>
      <c r="C48" s="185" t="s">
        <v>178</v>
      </c>
      <c r="D48" s="14">
        <v>7</v>
      </c>
      <c r="E48" s="14">
        <v>6</v>
      </c>
      <c r="F48" s="14">
        <v>2</v>
      </c>
      <c r="G48" s="14">
        <v>6</v>
      </c>
      <c r="H48" s="14">
        <v>3</v>
      </c>
      <c r="I48" s="14">
        <v>5</v>
      </c>
      <c r="J48" s="14">
        <v>3</v>
      </c>
      <c r="K48" s="14">
        <v>4</v>
      </c>
      <c r="L48" s="14">
        <v>5</v>
      </c>
      <c r="M48" s="14">
        <v>3</v>
      </c>
      <c r="N48" s="14"/>
      <c r="O48" s="27">
        <v>6</v>
      </c>
      <c r="P48" s="188">
        <f t="shared" si="9"/>
        <v>50</v>
      </c>
      <c r="Q48" s="191">
        <f t="shared" si="10"/>
        <v>40000</v>
      </c>
      <c r="R48" s="27">
        <v>5</v>
      </c>
      <c r="S48" s="27">
        <v>4</v>
      </c>
      <c r="T48" s="27">
        <v>2</v>
      </c>
      <c r="U48" s="27">
        <v>1</v>
      </c>
      <c r="V48" s="27">
        <v>3</v>
      </c>
      <c r="W48" s="27">
        <v>4</v>
      </c>
      <c r="Y48" s="27">
        <v>1</v>
      </c>
      <c r="AD48" s="188">
        <f t="shared" si="11"/>
        <v>20</v>
      </c>
      <c r="AE48" s="192">
        <f t="shared" si="12"/>
        <v>16000</v>
      </c>
      <c r="AF48" s="27"/>
      <c r="AG48" s="27"/>
      <c r="AH48" s="27">
        <v>1</v>
      </c>
      <c r="AI48" s="27">
        <v>1</v>
      </c>
      <c r="AJ48" s="27"/>
      <c r="AK48" s="27"/>
      <c r="AL48" s="27"/>
      <c r="AM48" s="27"/>
      <c r="AN48" s="27"/>
      <c r="AO48" s="27">
        <v>2</v>
      </c>
      <c r="AP48" s="27"/>
      <c r="AQ48" s="27"/>
      <c r="AR48" s="188">
        <f t="shared" si="13"/>
        <v>4</v>
      </c>
      <c r="AS48" s="192">
        <f t="shared" si="14"/>
        <v>3200</v>
      </c>
      <c r="AT48" s="179">
        <f t="shared" si="15"/>
        <v>74</v>
      </c>
      <c r="AU48" s="195">
        <f t="shared" si="16"/>
        <v>59200</v>
      </c>
      <c r="AV48" s="172">
        <f t="shared" si="17"/>
        <v>74000</v>
      </c>
    </row>
    <row r="49" spans="1:48" x14ac:dyDescent="0.2">
      <c r="A49" s="179">
        <v>47</v>
      </c>
      <c r="B49" s="182" t="s">
        <v>438</v>
      </c>
      <c r="C49" s="185" t="s">
        <v>460</v>
      </c>
      <c r="D49" s="14"/>
      <c r="E49" s="14"/>
      <c r="F49" s="14"/>
      <c r="G49" s="14"/>
      <c r="H49" s="14"/>
      <c r="I49" s="14"/>
      <c r="J49" s="14"/>
      <c r="K49" s="14"/>
      <c r="L49" s="14"/>
      <c r="M49" s="14"/>
      <c r="N49" s="14"/>
      <c r="O49" s="27"/>
      <c r="P49" s="188">
        <f t="shared" si="9"/>
        <v>0</v>
      </c>
      <c r="Q49" s="191">
        <f t="shared" si="10"/>
        <v>0</v>
      </c>
      <c r="AC49" s="57"/>
      <c r="AD49" s="188">
        <f t="shared" si="11"/>
        <v>0</v>
      </c>
      <c r="AE49" s="192">
        <f t="shared" si="12"/>
        <v>0</v>
      </c>
      <c r="AF49" s="57"/>
      <c r="AG49" s="57"/>
      <c r="AH49" s="27"/>
      <c r="AI49" s="57">
        <v>10</v>
      </c>
      <c r="AJ49" s="57">
        <v>8</v>
      </c>
      <c r="AK49" s="57">
        <v>7</v>
      </c>
      <c r="AL49" s="57">
        <v>8</v>
      </c>
      <c r="AM49" s="57">
        <v>4</v>
      </c>
      <c r="AN49" s="57">
        <v>14</v>
      </c>
      <c r="AO49" s="57">
        <v>10</v>
      </c>
      <c r="AP49" s="57">
        <v>2</v>
      </c>
      <c r="AQ49" s="57">
        <v>7</v>
      </c>
      <c r="AR49" s="188">
        <f t="shared" si="13"/>
        <v>70</v>
      </c>
      <c r="AS49" s="192">
        <f t="shared" si="14"/>
        <v>56000</v>
      </c>
      <c r="AT49" s="179">
        <f t="shared" si="15"/>
        <v>70</v>
      </c>
      <c r="AU49" s="195">
        <f t="shared" si="16"/>
        <v>56000</v>
      </c>
      <c r="AV49" s="172">
        <f t="shared" si="17"/>
        <v>70000</v>
      </c>
    </row>
    <row r="50" spans="1:48" x14ac:dyDescent="0.2">
      <c r="A50" s="179">
        <v>48</v>
      </c>
      <c r="B50" s="182" t="s">
        <v>130</v>
      </c>
      <c r="C50" s="185" t="s">
        <v>131</v>
      </c>
      <c r="D50" s="14"/>
      <c r="E50" s="14">
        <v>6</v>
      </c>
      <c r="F50" s="14">
        <v>13</v>
      </c>
      <c r="G50" s="14">
        <v>9</v>
      </c>
      <c r="H50" s="14">
        <v>6</v>
      </c>
      <c r="I50" s="14">
        <v>8</v>
      </c>
      <c r="J50" s="14">
        <v>4</v>
      </c>
      <c r="K50" s="14">
        <v>11</v>
      </c>
      <c r="L50" s="14">
        <v>10</v>
      </c>
      <c r="M50" s="14">
        <v>2</v>
      </c>
      <c r="N50" s="27" t="s">
        <v>304</v>
      </c>
      <c r="O50" s="27" t="s">
        <v>208</v>
      </c>
      <c r="P50" s="188">
        <f t="shared" si="9"/>
        <v>69</v>
      </c>
      <c r="Q50" s="191">
        <f t="shared" si="10"/>
        <v>55200</v>
      </c>
      <c r="AD50" s="188">
        <f t="shared" si="11"/>
        <v>0</v>
      </c>
      <c r="AE50" s="192">
        <f t="shared" si="12"/>
        <v>0</v>
      </c>
      <c r="AF50" s="27"/>
      <c r="AG50" s="27"/>
      <c r="AH50" s="27"/>
      <c r="AI50" s="27"/>
      <c r="AJ50" s="27"/>
      <c r="AK50" s="27"/>
      <c r="AL50" s="27"/>
      <c r="AM50" s="27"/>
      <c r="AN50" s="27"/>
      <c r="AO50" s="27"/>
      <c r="AP50" s="27"/>
      <c r="AQ50" s="27"/>
      <c r="AR50" s="188">
        <f t="shared" si="13"/>
        <v>0</v>
      </c>
      <c r="AS50" s="192">
        <f t="shared" si="14"/>
        <v>0</v>
      </c>
      <c r="AT50" s="179">
        <f t="shared" si="15"/>
        <v>69</v>
      </c>
      <c r="AU50" s="195">
        <f t="shared" si="16"/>
        <v>55200</v>
      </c>
      <c r="AV50" s="172">
        <f t="shared" si="17"/>
        <v>69000</v>
      </c>
    </row>
    <row r="51" spans="1:48" x14ac:dyDescent="0.2">
      <c r="A51" s="179">
        <v>49</v>
      </c>
      <c r="B51" s="182" t="s">
        <v>22</v>
      </c>
      <c r="C51" s="185" t="s">
        <v>23</v>
      </c>
      <c r="D51" s="14">
        <v>6</v>
      </c>
      <c r="E51" s="14">
        <v>6</v>
      </c>
      <c r="F51" s="14">
        <v>4</v>
      </c>
      <c r="G51" s="14">
        <v>6</v>
      </c>
      <c r="H51" s="14">
        <v>3</v>
      </c>
      <c r="I51" s="14">
        <v>7</v>
      </c>
      <c r="J51" s="14">
        <v>6</v>
      </c>
      <c r="K51" s="14">
        <v>2</v>
      </c>
      <c r="L51" s="14">
        <v>2</v>
      </c>
      <c r="M51" s="14">
        <v>6</v>
      </c>
      <c r="N51" s="14">
        <v>3</v>
      </c>
      <c r="O51" s="27">
        <v>2</v>
      </c>
      <c r="P51" s="188">
        <f t="shared" si="9"/>
        <v>53</v>
      </c>
      <c r="Q51" s="191">
        <f t="shared" si="10"/>
        <v>42400</v>
      </c>
      <c r="R51" s="27">
        <v>1</v>
      </c>
      <c r="T51" s="27">
        <v>3</v>
      </c>
      <c r="U51" s="27">
        <v>1</v>
      </c>
      <c r="V51" s="27">
        <v>3</v>
      </c>
      <c r="Y51" s="27">
        <v>1</v>
      </c>
      <c r="AA51" s="27">
        <v>1</v>
      </c>
      <c r="AB51" s="27">
        <v>1</v>
      </c>
      <c r="AC51" s="27">
        <v>1</v>
      </c>
      <c r="AD51" s="188">
        <f t="shared" si="11"/>
        <v>12</v>
      </c>
      <c r="AE51" s="192">
        <f t="shared" si="12"/>
        <v>9600</v>
      </c>
      <c r="AF51" s="27"/>
      <c r="AG51" s="27"/>
      <c r="AH51" s="27"/>
      <c r="AI51" s="27">
        <v>1</v>
      </c>
      <c r="AJ51" s="27"/>
      <c r="AK51" s="27"/>
      <c r="AL51" s="27"/>
      <c r="AM51" s="27"/>
      <c r="AN51" s="27">
        <v>1</v>
      </c>
      <c r="AO51" s="27">
        <v>1</v>
      </c>
      <c r="AP51" s="27"/>
      <c r="AQ51" s="27"/>
      <c r="AR51" s="188">
        <f t="shared" si="13"/>
        <v>3</v>
      </c>
      <c r="AS51" s="192">
        <f t="shared" si="14"/>
        <v>2400</v>
      </c>
      <c r="AT51" s="179">
        <f t="shared" si="15"/>
        <v>68</v>
      </c>
      <c r="AU51" s="195">
        <f t="shared" si="16"/>
        <v>54400</v>
      </c>
      <c r="AV51" s="172">
        <f t="shared" si="17"/>
        <v>68000</v>
      </c>
    </row>
    <row r="52" spans="1:48" x14ac:dyDescent="0.2">
      <c r="A52" s="179">
        <v>50</v>
      </c>
      <c r="B52" s="182" t="s">
        <v>122</v>
      </c>
      <c r="C52" s="185" t="s">
        <v>123</v>
      </c>
      <c r="D52" s="14">
        <v>1</v>
      </c>
      <c r="E52" s="14">
        <v>3</v>
      </c>
      <c r="F52" s="14">
        <v>1</v>
      </c>
      <c r="G52" s="14">
        <v>3</v>
      </c>
      <c r="H52" s="14">
        <v>2</v>
      </c>
      <c r="I52" s="14"/>
      <c r="J52" s="14"/>
      <c r="K52" s="14">
        <v>3</v>
      </c>
      <c r="L52" s="14"/>
      <c r="M52" s="14">
        <v>1</v>
      </c>
      <c r="N52" s="14"/>
      <c r="O52" s="27">
        <v>1</v>
      </c>
      <c r="P52" s="188">
        <f t="shared" si="9"/>
        <v>15</v>
      </c>
      <c r="Q52" s="191">
        <f t="shared" si="10"/>
        <v>12000</v>
      </c>
      <c r="R52" s="27">
        <v>3</v>
      </c>
      <c r="S52" s="27">
        <v>1</v>
      </c>
      <c r="T52" s="27">
        <v>3</v>
      </c>
      <c r="U52" s="27">
        <v>1</v>
      </c>
      <c r="W52" s="27">
        <v>2</v>
      </c>
      <c r="X52" s="27">
        <v>4</v>
      </c>
      <c r="Y52" s="27">
        <v>3</v>
      </c>
      <c r="Z52" s="27">
        <v>4</v>
      </c>
      <c r="AA52" s="27">
        <v>3</v>
      </c>
      <c r="AB52" s="27">
        <v>1</v>
      </c>
      <c r="AC52" s="27">
        <v>2</v>
      </c>
      <c r="AD52" s="188">
        <f t="shared" si="11"/>
        <v>27</v>
      </c>
      <c r="AE52" s="192">
        <f t="shared" si="12"/>
        <v>21600</v>
      </c>
      <c r="AF52" s="27">
        <v>3</v>
      </c>
      <c r="AG52" s="27">
        <v>7</v>
      </c>
      <c r="AH52" s="27"/>
      <c r="AI52" s="27">
        <v>1</v>
      </c>
      <c r="AJ52" s="27">
        <v>2</v>
      </c>
      <c r="AK52" s="27">
        <v>5</v>
      </c>
      <c r="AL52" s="27">
        <v>1</v>
      </c>
      <c r="AM52" s="27"/>
      <c r="AN52" s="27">
        <v>2</v>
      </c>
      <c r="AO52" s="27">
        <v>1</v>
      </c>
      <c r="AP52" s="27">
        <v>3</v>
      </c>
      <c r="AQ52" s="27">
        <v>1</v>
      </c>
      <c r="AR52" s="188">
        <f t="shared" si="13"/>
        <v>26</v>
      </c>
      <c r="AS52" s="192">
        <f t="shared" si="14"/>
        <v>20800</v>
      </c>
      <c r="AT52" s="179">
        <f t="shared" si="15"/>
        <v>68</v>
      </c>
      <c r="AU52" s="195">
        <f t="shared" si="16"/>
        <v>54400</v>
      </c>
      <c r="AV52" s="172">
        <f t="shared" si="17"/>
        <v>68000</v>
      </c>
    </row>
    <row r="53" spans="1:48" x14ac:dyDescent="0.2">
      <c r="A53" s="179">
        <v>51</v>
      </c>
      <c r="B53" s="182" t="s">
        <v>401</v>
      </c>
      <c r="C53" s="185" t="s">
        <v>455</v>
      </c>
      <c r="D53" s="14"/>
      <c r="E53" s="14"/>
      <c r="F53" s="14"/>
      <c r="G53" s="14"/>
      <c r="H53" s="14"/>
      <c r="I53" s="14"/>
      <c r="J53" s="14"/>
      <c r="K53" s="14"/>
      <c r="L53" s="14"/>
      <c r="M53" s="14"/>
      <c r="N53" s="14"/>
      <c r="O53" s="27"/>
      <c r="P53" s="188">
        <f t="shared" si="9"/>
        <v>0</v>
      </c>
      <c r="Q53" s="191">
        <f t="shared" si="10"/>
        <v>0</v>
      </c>
      <c r="AD53" s="188">
        <f t="shared" si="11"/>
        <v>0</v>
      </c>
      <c r="AE53" s="192">
        <f t="shared" si="12"/>
        <v>0</v>
      </c>
      <c r="AF53" s="27">
        <v>3</v>
      </c>
      <c r="AG53" s="27">
        <v>7</v>
      </c>
      <c r="AH53" s="27">
        <v>8</v>
      </c>
      <c r="AI53" s="57">
        <v>7</v>
      </c>
      <c r="AJ53" s="57">
        <v>6</v>
      </c>
      <c r="AK53" s="57">
        <v>6</v>
      </c>
      <c r="AL53" s="57">
        <v>4</v>
      </c>
      <c r="AM53" s="57">
        <v>3</v>
      </c>
      <c r="AN53" s="57">
        <v>10</v>
      </c>
      <c r="AO53" s="57">
        <v>7</v>
      </c>
      <c r="AP53" s="57">
        <v>1</v>
      </c>
      <c r="AQ53" s="57">
        <v>3</v>
      </c>
      <c r="AR53" s="188">
        <f t="shared" si="13"/>
        <v>65</v>
      </c>
      <c r="AS53" s="192">
        <f t="shared" si="14"/>
        <v>52000</v>
      </c>
      <c r="AT53" s="179">
        <f t="shared" si="15"/>
        <v>65</v>
      </c>
      <c r="AU53" s="195">
        <f t="shared" si="16"/>
        <v>52000</v>
      </c>
      <c r="AV53" s="172">
        <f t="shared" si="17"/>
        <v>65000</v>
      </c>
    </row>
    <row r="54" spans="1:48" x14ac:dyDescent="0.2">
      <c r="A54" s="179">
        <v>52</v>
      </c>
      <c r="B54" s="182" t="s">
        <v>469</v>
      </c>
      <c r="C54" s="185" t="s">
        <v>440</v>
      </c>
      <c r="D54" s="14"/>
      <c r="E54" s="14"/>
      <c r="F54" s="14"/>
      <c r="G54" s="14"/>
      <c r="H54" s="14"/>
      <c r="I54" s="14"/>
      <c r="J54" s="14"/>
      <c r="K54" s="14"/>
      <c r="L54" s="14"/>
      <c r="M54" s="14"/>
      <c r="N54" s="14"/>
      <c r="O54" s="27"/>
      <c r="P54" s="188">
        <v>0</v>
      </c>
      <c r="Q54" s="191">
        <f t="shared" si="10"/>
        <v>0</v>
      </c>
      <c r="Y54" s="57"/>
      <c r="Z54" s="57"/>
      <c r="AA54" s="57"/>
      <c r="AB54" s="57"/>
      <c r="AD54" s="188">
        <f t="shared" si="11"/>
        <v>0</v>
      </c>
      <c r="AE54" s="192">
        <f t="shared" si="12"/>
        <v>0</v>
      </c>
      <c r="AF54" s="27"/>
      <c r="AG54" s="27"/>
      <c r="AH54" s="27"/>
      <c r="AI54" s="27"/>
      <c r="AJ54" s="143">
        <v>4</v>
      </c>
      <c r="AK54" s="57">
        <v>6</v>
      </c>
      <c r="AL54" s="57">
        <v>10</v>
      </c>
      <c r="AM54" s="57">
        <v>8</v>
      </c>
      <c r="AN54" s="57">
        <v>11</v>
      </c>
      <c r="AO54" s="57">
        <v>8</v>
      </c>
      <c r="AP54" s="57">
        <v>7</v>
      </c>
      <c r="AQ54" s="57">
        <v>9</v>
      </c>
      <c r="AR54" s="188">
        <f t="shared" si="13"/>
        <v>63</v>
      </c>
      <c r="AS54" s="192">
        <f t="shared" si="14"/>
        <v>50400</v>
      </c>
      <c r="AT54" s="179">
        <f t="shared" si="15"/>
        <v>63</v>
      </c>
      <c r="AU54" s="195">
        <f t="shared" si="16"/>
        <v>50400</v>
      </c>
      <c r="AV54" s="172">
        <f t="shared" si="17"/>
        <v>63000</v>
      </c>
    </row>
    <row r="55" spans="1:48" x14ac:dyDescent="0.2">
      <c r="A55" s="179">
        <v>53</v>
      </c>
      <c r="B55" s="182" t="s">
        <v>15</v>
      </c>
      <c r="C55" s="185" t="s">
        <v>16</v>
      </c>
      <c r="D55" s="14">
        <v>6</v>
      </c>
      <c r="E55" s="14">
        <v>8</v>
      </c>
      <c r="F55" s="14">
        <v>8</v>
      </c>
      <c r="G55" s="14">
        <v>2</v>
      </c>
      <c r="H55" s="14">
        <v>2</v>
      </c>
      <c r="I55" s="14">
        <v>5</v>
      </c>
      <c r="J55" s="14">
        <v>4</v>
      </c>
      <c r="K55" s="14">
        <v>13</v>
      </c>
      <c r="L55" s="14">
        <v>9</v>
      </c>
      <c r="M55" s="14">
        <v>3</v>
      </c>
      <c r="N55" s="27" t="s">
        <v>253</v>
      </c>
      <c r="O55" s="27" t="s">
        <v>208</v>
      </c>
      <c r="P55" s="188">
        <f t="shared" ref="P55:P100" si="18">SUM(D55:O55)</f>
        <v>60</v>
      </c>
      <c r="Q55" s="191">
        <f t="shared" si="10"/>
        <v>48000</v>
      </c>
      <c r="AD55" s="188">
        <f t="shared" si="11"/>
        <v>0</v>
      </c>
      <c r="AE55" s="192">
        <f t="shared" si="12"/>
        <v>0</v>
      </c>
      <c r="AF55" s="27"/>
      <c r="AG55" s="27"/>
      <c r="AH55" s="27"/>
      <c r="AI55" s="27"/>
      <c r="AJ55" s="27"/>
      <c r="AK55" s="27"/>
      <c r="AL55" s="27"/>
      <c r="AM55" s="27"/>
      <c r="AN55" s="27"/>
      <c r="AO55" s="27"/>
      <c r="AP55" s="27"/>
      <c r="AQ55" s="27"/>
      <c r="AR55" s="188">
        <f t="shared" si="13"/>
        <v>0</v>
      </c>
      <c r="AS55" s="192">
        <f t="shared" si="14"/>
        <v>0</v>
      </c>
      <c r="AT55" s="179">
        <f t="shared" si="15"/>
        <v>60</v>
      </c>
      <c r="AU55" s="195">
        <f t="shared" si="16"/>
        <v>48000</v>
      </c>
      <c r="AV55" s="172">
        <f t="shared" si="17"/>
        <v>60000</v>
      </c>
    </row>
    <row r="56" spans="1:48" x14ac:dyDescent="0.2">
      <c r="A56" s="179">
        <v>54</v>
      </c>
      <c r="B56" s="182" t="s">
        <v>293</v>
      </c>
      <c r="C56" s="185" t="s">
        <v>294</v>
      </c>
      <c r="D56" s="22"/>
      <c r="E56" s="22"/>
      <c r="F56" s="22"/>
      <c r="G56" s="22"/>
      <c r="H56" s="22"/>
      <c r="I56" s="22"/>
      <c r="J56" s="22">
        <v>5</v>
      </c>
      <c r="K56" s="22">
        <v>3</v>
      </c>
      <c r="L56" s="22">
        <v>3</v>
      </c>
      <c r="M56" s="22">
        <v>2</v>
      </c>
      <c r="N56" s="22">
        <v>2</v>
      </c>
      <c r="O56" s="22">
        <v>1</v>
      </c>
      <c r="P56" s="188">
        <f t="shared" si="18"/>
        <v>16</v>
      </c>
      <c r="Q56" s="192">
        <f t="shared" si="10"/>
        <v>12800</v>
      </c>
      <c r="R56" s="27">
        <v>1</v>
      </c>
      <c r="T56" s="27">
        <v>7</v>
      </c>
      <c r="U56" s="27">
        <v>4</v>
      </c>
      <c r="V56" s="27">
        <v>5</v>
      </c>
      <c r="W56" s="27">
        <v>1</v>
      </c>
      <c r="Y56" s="27">
        <v>3</v>
      </c>
      <c r="Z56" s="27">
        <v>5</v>
      </c>
      <c r="AA56" s="27">
        <v>5</v>
      </c>
      <c r="AB56" s="27" t="s">
        <v>311</v>
      </c>
      <c r="AC56" s="27">
        <v>1</v>
      </c>
      <c r="AD56" s="188">
        <f t="shared" si="11"/>
        <v>32</v>
      </c>
      <c r="AE56" s="192">
        <f t="shared" si="12"/>
        <v>25600</v>
      </c>
      <c r="AF56" s="27"/>
      <c r="AG56" s="27">
        <v>2</v>
      </c>
      <c r="AH56" s="27"/>
      <c r="AJ56" s="27"/>
      <c r="AK56" s="27"/>
      <c r="AL56" s="27"/>
      <c r="AM56" s="27"/>
      <c r="AN56" s="27"/>
      <c r="AO56" s="57">
        <v>6</v>
      </c>
      <c r="AP56" s="57">
        <v>1</v>
      </c>
      <c r="AQ56" s="57">
        <v>2</v>
      </c>
      <c r="AR56" s="188">
        <f t="shared" si="13"/>
        <v>11</v>
      </c>
      <c r="AS56" s="192">
        <f t="shared" si="14"/>
        <v>8800</v>
      </c>
      <c r="AT56" s="179">
        <f t="shared" si="15"/>
        <v>59</v>
      </c>
      <c r="AU56" s="195">
        <f t="shared" si="16"/>
        <v>47200</v>
      </c>
      <c r="AV56" s="172">
        <f t="shared" si="17"/>
        <v>59000</v>
      </c>
    </row>
    <row r="57" spans="1:48" x14ac:dyDescent="0.2">
      <c r="A57" s="179">
        <v>55</v>
      </c>
      <c r="B57" s="182" t="s">
        <v>26</v>
      </c>
      <c r="C57" s="185" t="s">
        <v>29</v>
      </c>
      <c r="D57" s="14">
        <v>11</v>
      </c>
      <c r="E57" s="14">
        <v>5</v>
      </c>
      <c r="F57" s="14">
        <v>4</v>
      </c>
      <c r="G57" s="14">
        <v>6</v>
      </c>
      <c r="H57" s="14">
        <v>11</v>
      </c>
      <c r="I57" s="14">
        <v>2</v>
      </c>
      <c r="J57" s="14">
        <v>4</v>
      </c>
      <c r="K57" s="14">
        <v>6</v>
      </c>
      <c r="L57" s="14">
        <v>2</v>
      </c>
      <c r="M57" s="14"/>
      <c r="N57" s="14"/>
      <c r="O57" s="27">
        <v>1</v>
      </c>
      <c r="P57" s="188">
        <f t="shared" si="18"/>
        <v>52</v>
      </c>
      <c r="Q57" s="191">
        <f t="shared" si="10"/>
        <v>41600</v>
      </c>
      <c r="S57" s="27">
        <v>4</v>
      </c>
      <c r="T57" s="27">
        <v>2</v>
      </c>
      <c r="U57" s="27" t="s">
        <v>304</v>
      </c>
      <c r="V57" s="57" t="s">
        <v>305</v>
      </c>
      <c r="AD57" s="188">
        <f t="shared" si="11"/>
        <v>6</v>
      </c>
      <c r="AE57" s="192">
        <f t="shared" si="12"/>
        <v>4800</v>
      </c>
      <c r="AF57" s="27"/>
      <c r="AG57" s="27"/>
      <c r="AH57" s="27"/>
      <c r="AI57" s="27"/>
      <c r="AJ57" s="27"/>
      <c r="AK57" s="27"/>
      <c r="AL57" s="27"/>
      <c r="AM57" s="27"/>
      <c r="AN57" s="27"/>
      <c r="AO57" s="27"/>
      <c r="AP57" s="27"/>
      <c r="AQ57" s="27"/>
      <c r="AR57" s="188">
        <f t="shared" si="13"/>
        <v>0</v>
      </c>
      <c r="AS57" s="192">
        <f t="shared" si="14"/>
        <v>0</v>
      </c>
      <c r="AT57" s="179">
        <f t="shared" si="15"/>
        <v>58</v>
      </c>
      <c r="AU57" s="195">
        <f t="shared" si="16"/>
        <v>46400</v>
      </c>
      <c r="AV57" s="172">
        <f t="shared" si="17"/>
        <v>58000</v>
      </c>
    </row>
    <row r="58" spans="1:48" x14ac:dyDescent="0.2">
      <c r="A58" s="179">
        <v>56</v>
      </c>
      <c r="B58" s="182" t="s">
        <v>449</v>
      </c>
      <c r="C58" s="185" t="s">
        <v>450</v>
      </c>
      <c r="D58" s="22"/>
      <c r="E58" s="22"/>
      <c r="F58" s="22"/>
      <c r="G58" s="22"/>
      <c r="H58" s="22"/>
      <c r="I58" s="22"/>
      <c r="J58" s="22"/>
      <c r="K58" s="22"/>
      <c r="L58" s="22"/>
      <c r="M58" s="22"/>
      <c r="N58" s="22">
        <v>1</v>
      </c>
      <c r="O58" s="22">
        <v>2</v>
      </c>
      <c r="P58" s="188">
        <f t="shared" si="18"/>
        <v>3</v>
      </c>
      <c r="Q58" s="192">
        <f t="shared" si="10"/>
        <v>2400</v>
      </c>
      <c r="R58" s="27">
        <v>3</v>
      </c>
      <c r="S58" s="27">
        <v>2</v>
      </c>
      <c r="T58" s="27">
        <v>5</v>
      </c>
      <c r="U58" s="27">
        <v>2</v>
      </c>
      <c r="X58" s="27">
        <v>1</v>
      </c>
      <c r="Z58" s="27">
        <v>1</v>
      </c>
      <c r="AA58" s="27">
        <v>2</v>
      </c>
      <c r="AB58" s="27">
        <v>2</v>
      </c>
      <c r="AD58" s="188">
        <f t="shared" si="11"/>
        <v>18</v>
      </c>
      <c r="AE58" s="192">
        <f t="shared" si="12"/>
        <v>14400</v>
      </c>
      <c r="AF58" s="25">
        <v>1</v>
      </c>
      <c r="AG58" s="25">
        <v>5</v>
      </c>
      <c r="AH58" s="25">
        <v>3</v>
      </c>
      <c r="AI58" s="25">
        <v>4</v>
      </c>
      <c r="AJ58" s="25">
        <v>6</v>
      </c>
      <c r="AK58" s="25">
        <v>5</v>
      </c>
      <c r="AL58" s="27">
        <v>3</v>
      </c>
      <c r="AM58" s="27">
        <v>2</v>
      </c>
      <c r="AN58" s="27">
        <v>2</v>
      </c>
      <c r="AO58" s="27">
        <v>4</v>
      </c>
      <c r="AP58" s="27"/>
      <c r="AQ58" s="27"/>
      <c r="AR58" s="188">
        <f t="shared" si="13"/>
        <v>35</v>
      </c>
      <c r="AS58" s="192">
        <f t="shared" si="14"/>
        <v>28000</v>
      </c>
      <c r="AT58" s="179">
        <f t="shared" si="15"/>
        <v>56</v>
      </c>
      <c r="AU58" s="195">
        <f t="shared" si="16"/>
        <v>44800</v>
      </c>
      <c r="AV58" s="172">
        <f t="shared" si="17"/>
        <v>56000</v>
      </c>
    </row>
    <row r="59" spans="1:48" x14ac:dyDescent="0.2">
      <c r="A59" s="179">
        <v>57</v>
      </c>
      <c r="B59" s="182" t="s">
        <v>426</v>
      </c>
      <c r="C59" s="185" t="s">
        <v>314</v>
      </c>
      <c r="D59" s="22"/>
      <c r="E59" s="22"/>
      <c r="F59" s="22"/>
      <c r="G59" s="22"/>
      <c r="H59" s="22"/>
      <c r="I59" s="22"/>
      <c r="J59" s="22"/>
      <c r="K59" s="22"/>
      <c r="L59" s="22"/>
      <c r="M59" s="22"/>
      <c r="N59" s="22"/>
      <c r="O59" s="22"/>
      <c r="P59" s="188">
        <f t="shared" si="18"/>
        <v>0</v>
      </c>
      <c r="Q59" s="192">
        <f t="shared" si="10"/>
        <v>0</v>
      </c>
      <c r="AD59" s="188">
        <f t="shared" si="11"/>
        <v>0</v>
      </c>
      <c r="AE59" s="192">
        <f t="shared" si="12"/>
        <v>0</v>
      </c>
      <c r="AF59" s="27"/>
      <c r="AG59" s="27"/>
      <c r="AH59" s="27"/>
      <c r="AI59" s="57">
        <v>8</v>
      </c>
      <c r="AJ59" s="57">
        <v>3</v>
      </c>
      <c r="AK59" s="57">
        <v>4</v>
      </c>
      <c r="AL59" s="57">
        <v>8</v>
      </c>
      <c r="AM59" s="57">
        <v>3</v>
      </c>
      <c r="AN59" s="57">
        <v>11</v>
      </c>
      <c r="AO59" s="57">
        <v>3</v>
      </c>
      <c r="AP59" s="57">
        <v>6</v>
      </c>
      <c r="AQ59" s="57">
        <v>9</v>
      </c>
      <c r="AR59" s="188">
        <f t="shared" si="13"/>
        <v>55</v>
      </c>
      <c r="AS59" s="192">
        <f t="shared" si="14"/>
        <v>44000</v>
      </c>
      <c r="AT59" s="179">
        <f t="shared" si="15"/>
        <v>55</v>
      </c>
      <c r="AU59" s="195">
        <f t="shared" si="16"/>
        <v>44000</v>
      </c>
      <c r="AV59" s="172">
        <f t="shared" si="17"/>
        <v>55000</v>
      </c>
    </row>
    <row r="60" spans="1:48" x14ac:dyDescent="0.2">
      <c r="A60" s="179">
        <v>58</v>
      </c>
      <c r="B60" s="182" t="s">
        <v>224</v>
      </c>
      <c r="C60" s="185" t="s">
        <v>161</v>
      </c>
      <c r="D60" s="14"/>
      <c r="E60" s="14">
        <v>2</v>
      </c>
      <c r="F60" s="14">
        <v>9</v>
      </c>
      <c r="G60" s="14">
        <v>10</v>
      </c>
      <c r="H60" s="14">
        <v>7</v>
      </c>
      <c r="I60" s="14">
        <v>5</v>
      </c>
      <c r="J60" s="14">
        <v>4</v>
      </c>
      <c r="K60" s="14">
        <v>8</v>
      </c>
      <c r="L60" s="14">
        <v>5</v>
      </c>
      <c r="M60" s="14">
        <v>5</v>
      </c>
      <c r="N60" s="57" t="s">
        <v>299</v>
      </c>
      <c r="O60" s="27"/>
      <c r="P60" s="188">
        <f t="shared" si="18"/>
        <v>55</v>
      </c>
      <c r="Q60" s="191">
        <f t="shared" si="10"/>
        <v>44000</v>
      </c>
      <c r="AD60" s="188">
        <f t="shared" si="11"/>
        <v>0</v>
      </c>
      <c r="AE60" s="192">
        <f t="shared" si="12"/>
        <v>0</v>
      </c>
      <c r="AF60" s="27"/>
      <c r="AG60" s="27"/>
      <c r="AH60" s="27"/>
      <c r="AI60" s="27"/>
      <c r="AJ60" s="27"/>
      <c r="AK60" s="27"/>
      <c r="AL60" s="27"/>
      <c r="AM60" s="27"/>
      <c r="AN60" s="27"/>
      <c r="AO60" s="27"/>
      <c r="AP60" s="27"/>
      <c r="AQ60" s="27"/>
      <c r="AR60" s="188">
        <f t="shared" si="13"/>
        <v>0</v>
      </c>
      <c r="AS60" s="192">
        <f t="shared" si="14"/>
        <v>0</v>
      </c>
      <c r="AT60" s="179">
        <f t="shared" si="15"/>
        <v>55</v>
      </c>
      <c r="AU60" s="195">
        <f t="shared" si="16"/>
        <v>44000</v>
      </c>
      <c r="AV60" s="172">
        <f t="shared" si="17"/>
        <v>55000</v>
      </c>
    </row>
    <row r="61" spans="1:48" x14ac:dyDescent="0.2">
      <c r="A61" s="179">
        <v>59</v>
      </c>
      <c r="B61" s="182" t="s">
        <v>5</v>
      </c>
      <c r="C61" s="185" t="s">
        <v>12</v>
      </c>
      <c r="D61" s="14">
        <v>7</v>
      </c>
      <c r="E61" s="14">
        <v>9</v>
      </c>
      <c r="F61" s="14">
        <v>6</v>
      </c>
      <c r="G61" s="14">
        <v>8</v>
      </c>
      <c r="H61" s="14">
        <v>5</v>
      </c>
      <c r="I61" s="14">
        <v>9</v>
      </c>
      <c r="J61" s="14">
        <v>6</v>
      </c>
      <c r="K61" s="14">
        <v>4</v>
      </c>
      <c r="L61" s="27" t="s">
        <v>225</v>
      </c>
      <c r="M61" s="27" t="s">
        <v>225</v>
      </c>
      <c r="N61" s="27" t="s">
        <v>225</v>
      </c>
      <c r="O61" s="27" t="s">
        <v>225</v>
      </c>
      <c r="P61" s="188">
        <f t="shared" si="18"/>
        <v>54</v>
      </c>
      <c r="Q61" s="191">
        <f t="shared" si="10"/>
        <v>43200</v>
      </c>
      <c r="R61" s="27" t="s">
        <v>225</v>
      </c>
      <c r="S61" s="27" t="s">
        <v>225</v>
      </c>
      <c r="T61" s="27" t="s">
        <v>225</v>
      </c>
      <c r="U61" s="27" t="s">
        <v>225</v>
      </c>
      <c r="V61" s="27" t="s">
        <v>225</v>
      </c>
      <c r="W61" s="27" t="s">
        <v>225</v>
      </c>
      <c r="X61" s="27" t="s">
        <v>225</v>
      </c>
      <c r="Y61" s="27" t="s">
        <v>225</v>
      </c>
      <c r="Z61" s="27" t="s">
        <v>225</v>
      </c>
      <c r="AA61" s="27" t="s">
        <v>225</v>
      </c>
      <c r="AB61" s="27" t="s">
        <v>225</v>
      </c>
      <c r="AC61" s="27" t="s">
        <v>225</v>
      </c>
      <c r="AD61" s="188">
        <f t="shared" si="11"/>
        <v>0</v>
      </c>
      <c r="AE61" s="192">
        <f t="shared" si="12"/>
        <v>0</v>
      </c>
      <c r="AF61" s="27" t="s">
        <v>225</v>
      </c>
      <c r="AG61" s="27" t="s">
        <v>225</v>
      </c>
      <c r="AH61" s="27" t="s">
        <v>225</v>
      </c>
      <c r="AI61" s="27" t="s">
        <v>225</v>
      </c>
      <c r="AJ61" s="27" t="s">
        <v>225</v>
      </c>
      <c r="AK61" s="27" t="s">
        <v>225</v>
      </c>
      <c r="AL61" s="27" t="s">
        <v>225</v>
      </c>
      <c r="AM61" s="27" t="s">
        <v>225</v>
      </c>
      <c r="AN61" s="27" t="s">
        <v>225</v>
      </c>
      <c r="AO61" s="27" t="s">
        <v>225</v>
      </c>
      <c r="AP61" s="27" t="s">
        <v>225</v>
      </c>
      <c r="AQ61" s="27" t="s">
        <v>225</v>
      </c>
      <c r="AR61" s="188">
        <f t="shared" si="13"/>
        <v>0</v>
      </c>
      <c r="AS61" s="192">
        <f t="shared" si="14"/>
        <v>0</v>
      </c>
      <c r="AT61" s="179">
        <f t="shared" si="15"/>
        <v>54</v>
      </c>
      <c r="AU61" s="195">
        <f t="shared" si="16"/>
        <v>43200</v>
      </c>
      <c r="AV61" s="172">
        <f t="shared" si="17"/>
        <v>54000</v>
      </c>
    </row>
    <row r="62" spans="1:48" x14ac:dyDescent="0.2">
      <c r="A62" s="179">
        <v>60</v>
      </c>
      <c r="B62" s="182" t="s">
        <v>127</v>
      </c>
      <c r="C62" s="185" t="s">
        <v>128</v>
      </c>
      <c r="D62" s="14">
        <v>1</v>
      </c>
      <c r="E62" s="14">
        <v>1</v>
      </c>
      <c r="F62" s="14">
        <v>8</v>
      </c>
      <c r="G62" s="14">
        <v>2</v>
      </c>
      <c r="H62" s="14">
        <v>7</v>
      </c>
      <c r="I62" s="14">
        <v>5</v>
      </c>
      <c r="J62" s="14">
        <v>4</v>
      </c>
      <c r="K62" s="14">
        <v>4</v>
      </c>
      <c r="L62" s="14">
        <v>1</v>
      </c>
      <c r="M62" s="14">
        <v>6</v>
      </c>
      <c r="N62" s="14">
        <v>5</v>
      </c>
      <c r="O62" s="27">
        <v>2</v>
      </c>
      <c r="P62" s="188">
        <f t="shared" si="18"/>
        <v>46</v>
      </c>
      <c r="Q62" s="191">
        <f t="shared" si="10"/>
        <v>36800</v>
      </c>
      <c r="R62" s="27">
        <v>3</v>
      </c>
      <c r="S62" s="27">
        <v>3</v>
      </c>
      <c r="T62" s="27">
        <v>2</v>
      </c>
      <c r="U62" s="57" t="s">
        <v>146</v>
      </c>
      <c r="AD62" s="188">
        <f t="shared" si="11"/>
        <v>8</v>
      </c>
      <c r="AE62" s="192">
        <f t="shared" si="12"/>
        <v>6400</v>
      </c>
      <c r="AF62" s="27"/>
      <c r="AG62" s="27"/>
      <c r="AH62" s="27"/>
      <c r="AI62" s="57"/>
      <c r="AJ62" s="57" t="s">
        <v>304</v>
      </c>
      <c r="AK62" s="57" t="s">
        <v>504</v>
      </c>
      <c r="AL62" s="27"/>
      <c r="AM62" s="27"/>
      <c r="AN62" s="27"/>
      <c r="AO62" s="27"/>
      <c r="AP62" s="27"/>
      <c r="AQ62" s="27"/>
      <c r="AR62" s="188">
        <f t="shared" si="13"/>
        <v>0</v>
      </c>
      <c r="AS62" s="192">
        <f t="shared" si="14"/>
        <v>0</v>
      </c>
      <c r="AT62" s="179">
        <f t="shared" si="15"/>
        <v>54</v>
      </c>
      <c r="AU62" s="195">
        <f t="shared" si="16"/>
        <v>43200</v>
      </c>
      <c r="AV62" s="172">
        <f t="shared" si="17"/>
        <v>54000</v>
      </c>
    </row>
    <row r="63" spans="1:48" x14ac:dyDescent="0.2">
      <c r="A63" s="179">
        <v>61</v>
      </c>
      <c r="B63" s="182" t="s">
        <v>244</v>
      </c>
      <c r="C63" s="185" t="s">
        <v>57</v>
      </c>
      <c r="D63" s="14"/>
      <c r="E63" s="14"/>
      <c r="F63" s="14"/>
      <c r="G63" s="14"/>
      <c r="H63" s="14"/>
      <c r="I63" s="14"/>
      <c r="J63" s="14"/>
      <c r="K63" s="14"/>
      <c r="L63" s="14"/>
      <c r="M63" s="14"/>
      <c r="N63" s="14">
        <v>6</v>
      </c>
      <c r="O63" s="27">
        <v>5</v>
      </c>
      <c r="P63" s="188">
        <f t="shared" si="18"/>
        <v>11</v>
      </c>
      <c r="Q63" s="191">
        <f t="shared" si="10"/>
        <v>8800</v>
      </c>
      <c r="R63" s="27">
        <v>3</v>
      </c>
      <c r="S63" s="27">
        <v>3</v>
      </c>
      <c r="T63" s="27">
        <v>2</v>
      </c>
      <c r="U63" s="27">
        <v>2</v>
      </c>
      <c r="V63" s="27">
        <v>4</v>
      </c>
      <c r="W63" s="27">
        <v>7</v>
      </c>
      <c r="X63" s="27">
        <v>4</v>
      </c>
      <c r="Y63" s="27">
        <v>1</v>
      </c>
      <c r="Z63" s="27">
        <v>3</v>
      </c>
      <c r="AA63" s="27">
        <v>1</v>
      </c>
      <c r="AC63" s="27">
        <v>2</v>
      </c>
      <c r="AD63" s="188">
        <f t="shared" si="11"/>
        <v>32</v>
      </c>
      <c r="AE63" s="192">
        <f t="shared" si="12"/>
        <v>25600</v>
      </c>
      <c r="AF63" s="27">
        <v>1</v>
      </c>
      <c r="AG63" s="27">
        <v>2</v>
      </c>
      <c r="AH63" s="27">
        <v>1</v>
      </c>
      <c r="AI63" s="27">
        <v>3</v>
      </c>
      <c r="AJ63" s="27">
        <v>1</v>
      </c>
      <c r="AK63" s="27">
        <v>2</v>
      </c>
      <c r="AL63" s="27"/>
      <c r="AM63" s="27"/>
      <c r="AN63" s="27"/>
      <c r="AO63" s="27"/>
      <c r="AP63" s="27"/>
      <c r="AQ63" s="27"/>
      <c r="AR63" s="188">
        <f t="shared" si="13"/>
        <v>10</v>
      </c>
      <c r="AS63" s="192">
        <f t="shared" si="14"/>
        <v>8000</v>
      </c>
      <c r="AT63" s="179">
        <f t="shared" si="15"/>
        <v>53</v>
      </c>
      <c r="AU63" s="195">
        <f t="shared" si="16"/>
        <v>42400</v>
      </c>
      <c r="AV63" s="172">
        <f t="shared" si="17"/>
        <v>53000</v>
      </c>
    </row>
    <row r="64" spans="1:48" x14ac:dyDescent="0.2">
      <c r="A64" s="179">
        <v>62</v>
      </c>
      <c r="B64" s="182" t="s">
        <v>240</v>
      </c>
      <c r="C64" s="185" t="s">
        <v>241</v>
      </c>
      <c r="D64" s="22">
        <v>2</v>
      </c>
      <c r="E64" s="22"/>
      <c r="F64" s="22">
        <v>2</v>
      </c>
      <c r="G64" s="22"/>
      <c r="H64" s="22">
        <v>3</v>
      </c>
      <c r="I64" s="22">
        <v>2</v>
      </c>
      <c r="J64" s="22">
        <v>1</v>
      </c>
      <c r="K64" s="22"/>
      <c r="L64" s="22">
        <v>3</v>
      </c>
      <c r="M64" s="22">
        <v>6</v>
      </c>
      <c r="N64" s="22"/>
      <c r="O64" s="22">
        <v>1</v>
      </c>
      <c r="P64" s="188">
        <f t="shared" si="18"/>
        <v>20</v>
      </c>
      <c r="Q64" s="192">
        <f t="shared" si="10"/>
        <v>16000</v>
      </c>
      <c r="R64" s="27">
        <v>1</v>
      </c>
      <c r="S64" s="27">
        <v>4</v>
      </c>
      <c r="T64" s="27">
        <v>1</v>
      </c>
      <c r="U64" s="27">
        <v>1</v>
      </c>
      <c r="W64" s="27">
        <v>2</v>
      </c>
      <c r="Z64" s="27">
        <v>4</v>
      </c>
      <c r="AA64" s="27">
        <v>4</v>
      </c>
      <c r="AC64" s="27">
        <v>2</v>
      </c>
      <c r="AD64" s="188">
        <f t="shared" si="11"/>
        <v>19</v>
      </c>
      <c r="AE64" s="192">
        <f t="shared" si="12"/>
        <v>15200</v>
      </c>
      <c r="AF64" s="27">
        <v>3</v>
      </c>
      <c r="AG64" s="27">
        <v>1</v>
      </c>
      <c r="AH64" s="27">
        <v>1</v>
      </c>
      <c r="AI64" s="57">
        <v>2</v>
      </c>
      <c r="AJ64" s="27">
        <v>1</v>
      </c>
      <c r="AK64" s="27"/>
      <c r="AL64" s="27">
        <v>3</v>
      </c>
      <c r="AM64" s="27"/>
      <c r="AN64" s="27">
        <v>3</v>
      </c>
      <c r="AO64" s="27"/>
      <c r="AP64" s="27"/>
      <c r="AQ64" s="27"/>
      <c r="AR64" s="188">
        <f t="shared" si="13"/>
        <v>14</v>
      </c>
      <c r="AS64" s="192">
        <f t="shared" si="14"/>
        <v>11200</v>
      </c>
      <c r="AT64" s="179">
        <f t="shared" si="15"/>
        <v>53</v>
      </c>
      <c r="AU64" s="195">
        <f t="shared" si="16"/>
        <v>42400</v>
      </c>
      <c r="AV64" s="172">
        <f t="shared" si="17"/>
        <v>53000</v>
      </c>
    </row>
    <row r="65" spans="1:48" x14ac:dyDescent="0.2">
      <c r="A65" s="179">
        <v>63</v>
      </c>
      <c r="B65" s="182" t="s">
        <v>376</v>
      </c>
      <c r="C65" s="185" t="s">
        <v>290</v>
      </c>
      <c r="D65" s="22"/>
      <c r="E65" s="22"/>
      <c r="F65" s="22"/>
      <c r="G65" s="22"/>
      <c r="H65" s="22"/>
      <c r="I65" s="22"/>
      <c r="J65" s="22"/>
      <c r="K65" s="22"/>
      <c r="L65" s="22"/>
      <c r="M65" s="22"/>
      <c r="N65" s="22"/>
      <c r="O65" s="22"/>
      <c r="P65" s="188">
        <f t="shared" si="18"/>
        <v>0</v>
      </c>
      <c r="Q65" s="192">
        <f t="shared" si="10"/>
        <v>0</v>
      </c>
      <c r="W65" s="27">
        <v>1</v>
      </c>
      <c r="X65" s="27">
        <v>1</v>
      </c>
      <c r="Y65" s="27">
        <v>3</v>
      </c>
      <c r="AA65" s="25">
        <v>1</v>
      </c>
      <c r="AB65" s="25"/>
      <c r="AC65" s="27">
        <v>7</v>
      </c>
      <c r="AD65" s="188">
        <f t="shared" si="11"/>
        <v>13</v>
      </c>
      <c r="AE65" s="192">
        <f t="shared" si="12"/>
        <v>10400</v>
      </c>
      <c r="AF65" s="27">
        <v>2</v>
      </c>
      <c r="AG65" s="27">
        <v>4</v>
      </c>
      <c r="AH65" s="27">
        <v>3</v>
      </c>
      <c r="AI65" s="27">
        <v>5</v>
      </c>
      <c r="AJ65" s="27">
        <v>4</v>
      </c>
      <c r="AK65" s="27">
        <v>1</v>
      </c>
      <c r="AL65" s="27">
        <v>5</v>
      </c>
      <c r="AM65" s="27">
        <v>1</v>
      </c>
      <c r="AN65" s="27">
        <v>3</v>
      </c>
      <c r="AO65" s="57">
        <v>7</v>
      </c>
      <c r="AP65" s="25">
        <v>2</v>
      </c>
      <c r="AQ65" s="27">
        <v>3</v>
      </c>
      <c r="AR65" s="188">
        <f t="shared" si="13"/>
        <v>40</v>
      </c>
      <c r="AS65" s="192">
        <f t="shared" si="14"/>
        <v>32000</v>
      </c>
      <c r="AT65" s="179">
        <f t="shared" si="15"/>
        <v>53</v>
      </c>
      <c r="AU65" s="195">
        <f t="shared" si="16"/>
        <v>42400</v>
      </c>
      <c r="AV65" s="172">
        <f t="shared" si="17"/>
        <v>53000</v>
      </c>
    </row>
    <row r="66" spans="1:48" x14ac:dyDescent="0.2">
      <c r="A66" s="179">
        <v>64</v>
      </c>
      <c r="B66" s="182" t="s">
        <v>487</v>
      </c>
      <c r="C66" s="185" t="s">
        <v>69</v>
      </c>
      <c r="D66" s="14"/>
      <c r="E66" s="14"/>
      <c r="F66" s="14"/>
      <c r="G66" s="14"/>
      <c r="H66" s="14"/>
      <c r="I66" s="14"/>
      <c r="J66" s="14"/>
      <c r="K66" s="14"/>
      <c r="L66" s="14"/>
      <c r="M66" s="14"/>
      <c r="N66" s="14"/>
      <c r="O66" s="27"/>
      <c r="P66" s="188">
        <f t="shared" si="18"/>
        <v>0</v>
      </c>
      <c r="Q66" s="191">
        <f t="shared" si="10"/>
        <v>0</v>
      </c>
      <c r="R66" s="145"/>
      <c r="W66" s="57"/>
      <c r="X66" s="57"/>
      <c r="Y66" s="57"/>
      <c r="Z66" s="57"/>
      <c r="AA66" s="25"/>
      <c r="AB66" s="25"/>
      <c r="AD66" s="197">
        <f t="shared" si="11"/>
        <v>0</v>
      </c>
      <c r="AE66" s="192">
        <f t="shared" si="12"/>
        <v>0</v>
      </c>
      <c r="AF66" s="145"/>
      <c r="AG66" s="27"/>
      <c r="AH66" s="27"/>
      <c r="AI66" s="27"/>
      <c r="AJ66" s="57">
        <v>4</v>
      </c>
      <c r="AK66" s="57">
        <v>8</v>
      </c>
      <c r="AL66" s="57">
        <v>8</v>
      </c>
      <c r="AM66" s="57">
        <v>6</v>
      </c>
      <c r="AN66" s="57">
        <v>3</v>
      </c>
      <c r="AO66" s="57">
        <v>9</v>
      </c>
      <c r="AP66" s="57">
        <v>10</v>
      </c>
      <c r="AQ66" s="57">
        <v>3</v>
      </c>
      <c r="AR66" s="197">
        <f t="shared" si="13"/>
        <v>51</v>
      </c>
      <c r="AS66" s="192">
        <f t="shared" si="14"/>
        <v>40800</v>
      </c>
      <c r="AT66" s="179">
        <f t="shared" si="15"/>
        <v>51</v>
      </c>
      <c r="AU66" s="195">
        <f t="shared" si="16"/>
        <v>40800</v>
      </c>
      <c r="AV66" s="172">
        <f t="shared" si="17"/>
        <v>51000</v>
      </c>
    </row>
    <row r="67" spans="1:48" x14ac:dyDescent="0.2">
      <c r="A67" s="179">
        <v>65</v>
      </c>
      <c r="B67" s="182" t="s">
        <v>214</v>
      </c>
      <c r="C67" s="185" t="s">
        <v>215</v>
      </c>
      <c r="D67" s="22">
        <v>1</v>
      </c>
      <c r="E67" s="22"/>
      <c r="F67" s="22">
        <v>2</v>
      </c>
      <c r="G67" s="22"/>
      <c r="H67" s="22">
        <v>3</v>
      </c>
      <c r="I67" s="6"/>
      <c r="J67" s="22"/>
      <c r="K67" s="22"/>
      <c r="L67" s="22">
        <v>1</v>
      </c>
      <c r="M67" s="22">
        <v>5</v>
      </c>
      <c r="N67" s="22">
        <v>5</v>
      </c>
      <c r="O67" s="22">
        <v>5</v>
      </c>
      <c r="P67" s="188">
        <f t="shared" si="18"/>
        <v>22</v>
      </c>
      <c r="Q67" s="192">
        <f t="shared" ref="Q67:Q98" si="19">SUM(P67)*800</f>
        <v>17600</v>
      </c>
      <c r="R67" s="27">
        <v>1</v>
      </c>
      <c r="T67" s="27">
        <v>3</v>
      </c>
      <c r="U67" s="27">
        <v>3</v>
      </c>
      <c r="V67" s="27">
        <v>2</v>
      </c>
      <c r="Z67" s="27">
        <v>3</v>
      </c>
      <c r="AA67" s="27">
        <v>6</v>
      </c>
      <c r="AC67" s="27">
        <v>1</v>
      </c>
      <c r="AD67" s="188">
        <f t="shared" ref="AD67:AD98" si="20">SUM(R67:AC67)</f>
        <v>19</v>
      </c>
      <c r="AE67" s="192">
        <f t="shared" ref="AE67:AE98" si="21">SUM(AD67)*800</f>
        <v>15200</v>
      </c>
      <c r="AF67" s="27">
        <v>1</v>
      </c>
      <c r="AG67" s="27"/>
      <c r="AH67" s="27">
        <v>1</v>
      </c>
      <c r="AI67" s="27">
        <v>4</v>
      </c>
      <c r="AJ67" s="27"/>
      <c r="AK67" s="27">
        <v>1</v>
      </c>
      <c r="AL67" s="27"/>
      <c r="AM67" s="27"/>
      <c r="AN67" s="27">
        <v>2</v>
      </c>
      <c r="AO67" s="27"/>
      <c r="AP67" s="27"/>
      <c r="AQ67" s="27">
        <v>1</v>
      </c>
      <c r="AR67" s="188">
        <f t="shared" ref="AR67:AR98" si="22">SUM(AF67:AQ67)</f>
        <v>10</v>
      </c>
      <c r="AS67" s="192">
        <f t="shared" ref="AS67:AS98" si="23">SUM(AR67)*800</f>
        <v>8000</v>
      </c>
      <c r="AT67" s="179">
        <f t="shared" ref="AT67:AT100" si="24">SUM(P67,AD67,AR67)</f>
        <v>51</v>
      </c>
      <c r="AU67" s="195">
        <f t="shared" ref="AU67:AU100" si="25">SUM(Q67,AE67,AS67)</f>
        <v>40800</v>
      </c>
      <c r="AV67" s="172">
        <f t="shared" ref="AV67:AV100" si="26">SUM(AT67)*1000</f>
        <v>51000</v>
      </c>
    </row>
    <row r="68" spans="1:48" x14ac:dyDescent="0.2">
      <c r="A68" s="179">
        <v>66</v>
      </c>
      <c r="B68" s="182" t="s">
        <v>9</v>
      </c>
      <c r="C68" s="185" t="s">
        <v>11</v>
      </c>
      <c r="D68" s="14">
        <v>14</v>
      </c>
      <c r="E68" s="14">
        <v>2</v>
      </c>
      <c r="F68" s="14">
        <v>7</v>
      </c>
      <c r="G68" s="14">
        <v>4</v>
      </c>
      <c r="H68" s="14">
        <v>8</v>
      </c>
      <c r="I68" s="14">
        <v>4</v>
      </c>
      <c r="J68" s="14">
        <v>2</v>
      </c>
      <c r="K68" s="14">
        <v>7</v>
      </c>
      <c r="L68" s="14">
        <v>2</v>
      </c>
      <c r="M68" s="27" t="s">
        <v>225</v>
      </c>
      <c r="N68" s="27" t="s">
        <v>225</v>
      </c>
      <c r="O68" s="27" t="s">
        <v>225</v>
      </c>
      <c r="P68" s="188">
        <f t="shared" si="18"/>
        <v>50</v>
      </c>
      <c r="Q68" s="191">
        <f t="shared" si="19"/>
        <v>40000</v>
      </c>
      <c r="R68" s="27" t="s">
        <v>225</v>
      </c>
      <c r="S68" s="27" t="s">
        <v>225</v>
      </c>
      <c r="T68" s="27" t="s">
        <v>225</v>
      </c>
      <c r="U68" s="27" t="s">
        <v>225</v>
      </c>
      <c r="V68" s="27" t="s">
        <v>225</v>
      </c>
      <c r="W68" s="27" t="s">
        <v>225</v>
      </c>
      <c r="X68" s="27" t="s">
        <v>225</v>
      </c>
      <c r="Y68" s="27" t="s">
        <v>225</v>
      </c>
      <c r="Z68" s="27" t="s">
        <v>225</v>
      </c>
      <c r="AA68" s="27" t="s">
        <v>225</v>
      </c>
      <c r="AB68" s="27" t="s">
        <v>225</v>
      </c>
      <c r="AC68" s="27" t="s">
        <v>225</v>
      </c>
      <c r="AD68" s="188">
        <f t="shared" si="20"/>
        <v>0</v>
      </c>
      <c r="AE68" s="192">
        <f t="shared" si="21"/>
        <v>0</v>
      </c>
      <c r="AF68" s="27" t="s">
        <v>225</v>
      </c>
      <c r="AG68" s="27" t="s">
        <v>225</v>
      </c>
      <c r="AH68" s="27" t="s">
        <v>225</v>
      </c>
      <c r="AI68" s="27" t="s">
        <v>225</v>
      </c>
      <c r="AJ68" s="27" t="s">
        <v>225</v>
      </c>
      <c r="AK68" s="27" t="s">
        <v>225</v>
      </c>
      <c r="AL68" s="27" t="s">
        <v>225</v>
      </c>
      <c r="AM68" s="27" t="s">
        <v>225</v>
      </c>
      <c r="AN68" s="27" t="s">
        <v>225</v>
      </c>
      <c r="AO68" s="27" t="s">
        <v>225</v>
      </c>
      <c r="AP68" s="27" t="s">
        <v>225</v>
      </c>
      <c r="AQ68" s="27" t="s">
        <v>225</v>
      </c>
      <c r="AR68" s="188">
        <f t="shared" si="22"/>
        <v>0</v>
      </c>
      <c r="AS68" s="192">
        <f t="shared" si="23"/>
        <v>0</v>
      </c>
      <c r="AT68" s="179">
        <f t="shared" si="24"/>
        <v>50</v>
      </c>
      <c r="AU68" s="195">
        <f t="shared" si="25"/>
        <v>40000</v>
      </c>
      <c r="AV68" s="172">
        <f t="shared" si="26"/>
        <v>50000</v>
      </c>
    </row>
    <row r="69" spans="1:48" x14ac:dyDescent="0.2">
      <c r="A69" s="179">
        <v>67</v>
      </c>
      <c r="B69" s="182" t="s">
        <v>49</v>
      </c>
      <c r="C69" s="185" t="s">
        <v>48</v>
      </c>
      <c r="D69" s="14">
        <v>13</v>
      </c>
      <c r="E69" s="14">
        <v>11</v>
      </c>
      <c r="F69" s="14">
        <v>6</v>
      </c>
      <c r="G69" s="14">
        <v>9</v>
      </c>
      <c r="H69" s="14">
        <v>11</v>
      </c>
      <c r="I69" s="27" t="s">
        <v>253</v>
      </c>
      <c r="J69" s="27" t="s">
        <v>208</v>
      </c>
      <c r="K69" s="27"/>
      <c r="L69" s="27"/>
      <c r="M69" s="14"/>
      <c r="N69" s="27" t="s">
        <v>304</v>
      </c>
      <c r="O69" s="27" t="s">
        <v>208</v>
      </c>
      <c r="P69" s="188">
        <f t="shared" si="18"/>
        <v>50</v>
      </c>
      <c r="Q69" s="191">
        <f t="shared" si="19"/>
        <v>40000</v>
      </c>
      <c r="AD69" s="188">
        <f t="shared" si="20"/>
        <v>0</v>
      </c>
      <c r="AE69" s="192">
        <f t="shared" si="21"/>
        <v>0</v>
      </c>
      <c r="AF69" s="27"/>
      <c r="AG69" s="27"/>
      <c r="AH69" s="27"/>
      <c r="AI69" s="27"/>
      <c r="AJ69" s="27"/>
      <c r="AK69" s="27"/>
      <c r="AL69" s="27"/>
      <c r="AM69" s="27"/>
      <c r="AN69" s="27"/>
      <c r="AO69" s="27"/>
      <c r="AP69" s="27"/>
      <c r="AQ69" s="27"/>
      <c r="AR69" s="188">
        <f t="shared" si="22"/>
        <v>0</v>
      </c>
      <c r="AS69" s="192">
        <f t="shared" si="23"/>
        <v>0</v>
      </c>
      <c r="AT69" s="179">
        <f t="shared" si="24"/>
        <v>50</v>
      </c>
      <c r="AU69" s="195">
        <f t="shared" si="25"/>
        <v>40000</v>
      </c>
      <c r="AV69" s="172">
        <f t="shared" si="26"/>
        <v>50000</v>
      </c>
    </row>
    <row r="70" spans="1:48" x14ac:dyDescent="0.2">
      <c r="A70" s="179">
        <v>68</v>
      </c>
      <c r="B70" s="182" t="s">
        <v>245</v>
      </c>
      <c r="C70" s="185" t="s">
        <v>542</v>
      </c>
      <c r="D70" s="14"/>
      <c r="E70" s="14"/>
      <c r="F70" s="14"/>
      <c r="G70" s="14"/>
      <c r="H70" s="14"/>
      <c r="I70" s="27"/>
      <c r="J70" s="14"/>
      <c r="K70" s="27"/>
      <c r="L70" s="27"/>
      <c r="M70" s="14"/>
      <c r="N70" s="14">
        <v>4</v>
      </c>
      <c r="O70" s="27">
        <v>4</v>
      </c>
      <c r="P70" s="188">
        <f t="shared" si="18"/>
        <v>8</v>
      </c>
      <c r="Q70" s="191">
        <f t="shared" si="19"/>
        <v>6400</v>
      </c>
      <c r="R70" s="27">
        <v>1</v>
      </c>
      <c r="S70" s="27">
        <v>7</v>
      </c>
      <c r="T70" s="27">
        <v>2</v>
      </c>
      <c r="U70" s="27">
        <v>4</v>
      </c>
      <c r="V70" s="27">
        <v>2</v>
      </c>
      <c r="W70" s="27">
        <v>1</v>
      </c>
      <c r="X70" s="27">
        <v>3</v>
      </c>
      <c r="Y70" s="27">
        <v>1</v>
      </c>
      <c r="Z70" s="27">
        <v>2</v>
      </c>
      <c r="AA70" s="27">
        <v>2</v>
      </c>
      <c r="AC70" s="27">
        <v>2</v>
      </c>
      <c r="AD70" s="188">
        <f t="shared" si="20"/>
        <v>27</v>
      </c>
      <c r="AE70" s="192">
        <f t="shared" si="21"/>
        <v>21600</v>
      </c>
      <c r="AF70" s="27">
        <v>2</v>
      </c>
      <c r="AG70" s="27">
        <v>4</v>
      </c>
      <c r="AH70" s="27">
        <v>2</v>
      </c>
      <c r="AI70" s="27">
        <v>3</v>
      </c>
      <c r="AJ70" s="27">
        <v>2</v>
      </c>
      <c r="AK70" s="27">
        <v>1</v>
      </c>
      <c r="AL70" s="27">
        <v>1</v>
      </c>
      <c r="AM70" s="27"/>
      <c r="AN70" s="27"/>
      <c r="AO70" s="27"/>
      <c r="AP70" s="27"/>
      <c r="AQ70" s="27"/>
      <c r="AR70" s="188">
        <f t="shared" si="22"/>
        <v>15</v>
      </c>
      <c r="AS70" s="192">
        <f t="shared" si="23"/>
        <v>12000</v>
      </c>
      <c r="AT70" s="179">
        <f t="shared" si="24"/>
        <v>50</v>
      </c>
      <c r="AU70" s="195">
        <f t="shared" si="25"/>
        <v>40000</v>
      </c>
      <c r="AV70" s="172">
        <f t="shared" si="26"/>
        <v>50000</v>
      </c>
    </row>
    <row r="71" spans="1:48" x14ac:dyDescent="0.2">
      <c r="A71" s="179">
        <v>69</v>
      </c>
      <c r="B71" s="182" t="s">
        <v>90</v>
      </c>
      <c r="C71" s="185" t="s">
        <v>91</v>
      </c>
      <c r="D71" s="14">
        <v>7</v>
      </c>
      <c r="E71" s="14">
        <v>3</v>
      </c>
      <c r="F71" s="14">
        <v>4</v>
      </c>
      <c r="G71" s="14">
        <v>7</v>
      </c>
      <c r="H71" s="14">
        <v>7</v>
      </c>
      <c r="I71" s="14">
        <v>4</v>
      </c>
      <c r="J71" s="14">
        <v>5</v>
      </c>
      <c r="K71" s="14">
        <v>6</v>
      </c>
      <c r="L71" s="14">
        <v>3</v>
      </c>
      <c r="M71" s="14">
        <v>3</v>
      </c>
      <c r="N71" s="14"/>
      <c r="O71" s="27"/>
      <c r="P71" s="188">
        <f t="shared" si="18"/>
        <v>49</v>
      </c>
      <c r="Q71" s="191">
        <f t="shared" si="19"/>
        <v>39200</v>
      </c>
      <c r="Y71" s="57">
        <v>1</v>
      </c>
      <c r="Z71" s="57"/>
      <c r="AA71" s="57"/>
      <c r="AB71" s="57"/>
      <c r="AD71" s="188">
        <f t="shared" si="20"/>
        <v>1</v>
      </c>
      <c r="AE71" s="192">
        <f t="shared" si="21"/>
        <v>800</v>
      </c>
      <c r="AF71" s="27"/>
      <c r="AG71" s="27"/>
      <c r="AH71" s="27"/>
      <c r="AI71" s="27"/>
      <c r="AJ71" s="27" t="s">
        <v>146</v>
      </c>
      <c r="AK71" s="27"/>
      <c r="AL71" s="27"/>
      <c r="AM71" s="57"/>
      <c r="AN71" s="57" t="s">
        <v>304</v>
      </c>
      <c r="AO71" s="57" t="s">
        <v>208</v>
      </c>
      <c r="AP71" s="57"/>
      <c r="AQ71" s="27"/>
      <c r="AR71" s="188">
        <f t="shared" si="22"/>
        <v>0</v>
      </c>
      <c r="AS71" s="192">
        <f t="shared" si="23"/>
        <v>0</v>
      </c>
      <c r="AT71" s="179">
        <f t="shared" si="24"/>
        <v>50</v>
      </c>
      <c r="AU71" s="195">
        <f t="shared" si="25"/>
        <v>40000</v>
      </c>
      <c r="AV71" s="172">
        <f t="shared" si="26"/>
        <v>50000</v>
      </c>
    </row>
    <row r="72" spans="1:48" x14ac:dyDescent="0.2">
      <c r="A72" s="179">
        <v>70</v>
      </c>
      <c r="B72" s="182" t="s">
        <v>286</v>
      </c>
      <c r="C72" s="185" t="s">
        <v>287</v>
      </c>
      <c r="D72" s="22"/>
      <c r="E72" s="22"/>
      <c r="F72" s="22"/>
      <c r="G72" s="22"/>
      <c r="H72" s="22"/>
      <c r="I72" s="22"/>
      <c r="J72" s="22"/>
      <c r="K72" s="22"/>
      <c r="L72" s="22"/>
      <c r="M72" s="22"/>
      <c r="N72" s="22"/>
      <c r="O72" s="22"/>
      <c r="P72" s="188">
        <f t="shared" si="18"/>
        <v>0</v>
      </c>
      <c r="Q72" s="192">
        <f t="shared" si="19"/>
        <v>0</v>
      </c>
      <c r="S72" s="27">
        <v>5</v>
      </c>
      <c r="U72" s="27">
        <v>3</v>
      </c>
      <c r="V72" s="27">
        <v>4</v>
      </c>
      <c r="Y72" s="27">
        <v>1</v>
      </c>
      <c r="Z72" s="27">
        <v>2</v>
      </c>
      <c r="AA72" s="27">
        <v>2</v>
      </c>
      <c r="AB72" s="27">
        <v>4</v>
      </c>
      <c r="AC72" s="27">
        <v>2</v>
      </c>
      <c r="AD72" s="188">
        <f t="shared" si="20"/>
        <v>23</v>
      </c>
      <c r="AE72" s="192">
        <f t="shared" si="21"/>
        <v>18400</v>
      </c>
      <c r="AF72" s="27">
        <v>1</v>
      </c>
      <c r="AG72" s="27">
        <v>4</v>
      </c>
      <c r="AH72" s="27">
        <v>2</v>
      </c>
      <c r="AI72" s="27">
        <v>5</v>
      </c>
      <c r="AJ72" s="27">
        <v>1</v>
      </c>
      <c r="AK72" s="27"/>
      <c r="AL72" s="27">
        <v>5</v>
      </c>
      <c r="AM72" s="27">
        <v>2</v>
      </c>
      <c r="AN72" s="27">
        <v>3</v>
      </c>
      <c r="AO72" s="27">
        <v>2</v>
      </c>
      <c r="AP72" s="27">
        <v>1</v>
      </c>
      <c r="AQ72" s="27"/>
      <c r="AR72" s="188">
        <f t="shared" si="22"/>
        <v>26</v>
      </c>
      <c r="AS72" s="192">
        <f t="shared" si="23"/>
        <v>20800</v>
      </c>
      <c r="AT72" s="179">
        <f t="shared" si="24"/>
        <v>49</v>
      </c>
      <c r="AU72" s="195">
        <f t="shared" si="25"/>
        <v>39200</v>
      </c>
      <c r="AV72" s="172">
        <f t="shared" si="26"/>
        <v>49000</v>
      </c>
    </row>
    <row r="73" spans="1:48" x14ac:dyDescent="0.2">
      <c r="A73" s="179">
        <v>71</v>
      </c>
      <c r="B73" s="182" t="s">
        <v>363</v>
      </c>
      <c r="C73" s="185" t="s">
        <v>459</v>
      </c>
      <c r="D73" s="22"/>
      <c r="E73" s="22"/>
      <c r="F73" s="22"/>
      <c r="G73" s="22"/>
      <c r="H73" s="22"/>
      <c r="I73" s="22"/>
      <c r="J73" s="22"/>
      <c r="K73" s="22"/>
      <c r="L73" s="22"/>
      <c r="M73" s="22"/>
      <c r="N73" s="22"/>
      <c r="O73" s="22"/>
      <c r="P73" s="188">
        <f t="shared" si="18"/>
        <v>0</v>
      </c>
      <c r="Q73" s="192">
        <f t="shared" si="19"/>
        <v>0</v>
      </c>
      <c r="W73" s="27">
        <v>2</v>
      </c>
      <c r="X73" s="27">
        <v>1</v>
      </c>
      <c r="Y73" s="27">
        <v>3</v>
      </c>
      <c r="AA73" s="25">
        <v>5</v>
      </c>
      <c r="AB73" s="25"/>
      <c r="AC73" s="27">
        <v>1</v>
      </c>
      <c r="AD73" s="188">
        <f t="shared" si="20"/>
        <v>12</v>
      </c>
      <c r="AE73" s="192">
        <f t="shared" si="21"/>
        <v>9600</v>
      </c>
      <c r="AF73" s="27">
        <v>4</v>
      </c>
      <c r="AG73" s="27">
        <v>2</v>
      </c>
      <c r="AH73" s="27"/>
      <c r="AI73" s="27">
        <v>1</v>
      </c>
      <c r="AJ73" s="27">
        <v>4</v>
      </c>
      <c r="AK73" s="27">
        <v>1</v>
      </c>
      <c r="AL73" s="27">
        <v>1</v>
      </c>
      <c r="AM73" s="27">
        <v>6</v>
      </c>
      <c r="AN73" s="27">
        <v>8</v>
      </c>
      <c r="AO73" s="25">
        <v>2</v>
      </c>
      <c r="AP73" s="25">
        <v>3</v>
      </c>
      <c r="AQ73" s="27">
        <v>4</v>
      </c>
      <c r="AR73" s="188">
        <f t="shared" si="22"/>
        <v>36</v>
      </c>
      <c r="AS73" s="192">
        <f t="shared" si="23"/>
        <v>28800</v>
      </c>
      <c r="AT73" s="179">
        <f t="shared" si="24"/>
        <v>48</v>
      </c>
      <c r="AU73" s="195">
        <f t="shared" si="25"/>
        <v>38400</v>
      </c>
      <c r="AV73" s="172">
        <f t="shared" si="26"/>
        <v>48000</v>
      </c>
    </row>
    <row r="74" spans="1:48" x14ac:dyDescent="0.2">
      <c r="A74" s="179">
        <v>72</v>
      </c>
      <c r="B74" s="182" t="s">
        <v>118</v>
      </c>
      <c r="C74" s="185" t="s">
        <v>119</v>
      </c>
      <c r="D74" s="14">
        <v>1</v>
      </c>
      <c r="E74" s="14">
        <v>12</v>
      </c>
      <c r="F74" s="14">
        <v>7</v>
      </c>
      <c r="G74" s="14">
        <v>4</v>
      </c>
      <c r="H74" s="14">
        <v>0</v>
      </c>
      <c r="I74" s="14">
        <v>1</v>
      </c>
      <c r="J74" s="14">
        <v>4</v>
      </c>
      <c r="K74" s="14">
        <v>1</v>
      </c>
      <c r="L74" s="14">
        <v>1</v>
      </c>
      <c r="M74" s="14">
        <v>4</v>
      </c>
      <c r="N74" s="14">
        <v>1</v>
      </c>
      <c r="O74" s="27">
        <v>1</v>
      </c>
      <c r="P74" s="188">
        <f t="shared" si="18"/>
        <v>37</v>
      </c>
      <c r="Q74" s="191">
        <f t="shared" si="19"/>
        <v>29600</v>
      </c>
      <c r="T74" s="27">
        <v>4</v>
      </c>
      <c r="U74" s="27">
        <v>1</v>
      </c>
      <c r="V74" s="27">
        <v>2</v>
      </c>
      <c r="Y74" s="27">
        <v>1</v>
      </c>
      <c r="Z74" s="27">
        <v>1</v>
      </c>
      <c r="AA74" s="27">
        <v>2</v>
      </c>
      <c r="AD74" s="188">
        <f t="shared" si="20"/>
        <v>11</v>
      </c>
      <c r="AE74" s="192">
        <f t="shared" si="21"/>
        <v>8800</v>
      </c>
      <c r="AF74" s="27"/>
      <c r="AG74" s="27"/>
      <c r="AH74" s="27"/>
      <c r="AI74" s="27"/>
      <c r="AJ74" s="27"/>
      <c r="AK74" s="27"/>
      <c r="AL74" s="27"/>
      <c r="AM74" s="27"/>
      <c r="AN74" s="27"/>
      <c r="AO74" s="27"/>
      <c r="AP74" s="27"/>
      <c r="AQ74" s="27"/>
      <c r="AR74" s="188">
        <f t="shared" si="22"/>
        <v>0</v>
      </c>
      <c r="AS74" s="192">
        <f t="shared" si="23"/>
        <v>0</v>
      </c>
      <c r="AT74" s="179">
        <f t="shared" si="24"/>
        <v>48</v>
      </c>
      <c r="AU74" s="195">
        <f t="shared" si="25"/>
        <v>38400</v>
      </c>
      <c r="AV74" s="172">
        <f t="shared" si="26"/>
        <v>48000</v>
      </c>
    </row>
    <row r="75" spans="1:48" x14ac:dyDescent="0.2">
      <c r="A75" s="179">
        <v>73</v>
      </c>
      <c r="B75" s="182" t="s">
        <v>199</v>
      </c>
      <c r="C75" s="185" t="s">
        <v>200</v>
      </c>
      <c r="D75" s="22"/>
      <c r="E75" s="22"/>
      <c r="F75" s="22">
        <v>1</v>
      </c>
      <c r="G75" s="22">
        <v>1</v>
      </c>
      <c r="H75" s="22"/>
      <c r="I75" s="22">
        <v>4</v>
      </c>
      <c r="J75" s="22">
        <v>5</v>
      </c>
      <c r="K75" s="22">
        <v>6</v>
      </c>
      <c r="L75" s="22">
        <v>2</v>
      </c>
      <c r="M75" s="22">
        <v>7</v>
      </c>
      <c r="N75" s="22"/>
      <c r="O75" s="22">
        <v>2</v>
      </c>
      <c r="P75" s="188">
        <f t="shared" si="18"/>
        <v>28</v>
      </c>
      <c r="Q75" s="192">
        <f t="shared" si="19"/>
        <v>22400</v>
      </c>
      <c r="R75" s="27">
        <v>4</v>
      </c>
      <c r="S75" s="27">
        <v>1</v>
      </c>
      <c r="T75" s="27">
        <v>4</v>
      </c>
      <c r="U75" s="27">
        <v>1</v>
      </c>
      <c r="V75" s="27">
        <v>1</v>
      </c>
      <c r="W75" s="27">
        <v>1</v>
      </c>
      <c r="X75" s="27">
        <v>1</v>
      </c>
      <c r="Z75" s="27">
        <v>2</v>
      </c>
      <c r="AA75" s="27">
        <v>2</v>
      </c>
      <c r="AC75" s="27">
        <v>1</v>
      </c>
      <c r="AD75" s="188">
        <f t="shared" si="20"/>
        <v>18</v>
      </c>
      <c r="AE75" s="192">
        <f t="shared" si="21"/>
        <v>14400</v>
      </c>
      <c r="AF75" s="27">
        <v>1</v>
      </c>
      <c r="AG75" s="27"/>
      <c r="AH75" s="27">
        <v>1</v>
      </c>
      <c r="AJ75" s="27" t="s">
        <v>146</v>
      </c>
      <c r="AK75" s="27"/>
      <c r="AL75" s="27"/>
      <c r="AM75" s="27"/>
      <c r="AN75" s="27"/>
      <c r="AO75" s="27"/>
      <c r="AP75" s="27"/>
      <c r="AQ75" s="27"/>
      <c r="AR75" s="188">
        <f t="shared" si="22"/>
        <v>2</v>
      </c>
      <c r="AS75" s="192">
        <f t="shared" si="23"/>
        <v>1600</v>
      </c>
      <c r="AT75" s="179">
        <f t="shared" si="24"/>
        <v>48</v>
      </c>
      <c r="AU75" s="195">
        <f t="shared" si="25"/>
        <v>38400</v>
      </c>
      <c r="AV75" s="172">
        <f t="shared" si="26"/>
        <v>48000</v>
      </c>
    </row>
    <row r="76" spans="1:48" x14ac:dyDescent="0.2">
      <c r="A76" s="179">
        <v>74</v>
      </c>
      <c r="B76" s="182" t="s">
        <v>282</v>
      </c>
      <c r="C76" s="185" t="s">
        <v>283</v>
      </c>
      <c r="D76" s="22"/>
      <c r="E76" s="22"/>
      <c r="F76" s="22"/>
      <c r="G76" s="22"/>
      <c r="H76" s="22"/>
      <c r="I76" s="22"/>
      <c r="J76" s="22"/>
      <c r="K76" s="22"/>
      <c r="L76" s="22"/>
      <c r="M76" s="22"/>
      <c r="N76" s="22"/>
      <c r="O76" s="22"/>
      <c r="P76" s="188">
        <f t="shared" si="18"/>
        <v>0</v>
      </c>
      <c r="Q76" s="192">
        <f t="shared" si="19"/>
        <v>0</v>
      </c>
      <c r="R76" s="27">
        <v>3</v>
      </c>
      <c r="S76" s="27">
        <v>5</v>
      </c>
      <c r="T76" s="27">
        <v>2</v>
      </c>
      <c r="U76" s="27">
        <v>2</v>
      </c>
      <c r="V76" s="27">
        <v>3</v>
      </c>
      <c r="W76" s="27">
        <v>3</v>
      </c>
      <c r="X76" s="27">
        <v>1</v>
      </c>
      <c r="Z76" s="27">
        <v>7</v>
      </c>
      <c r="AA76" s="27">
        <v>5</v>
      </c>
      <c r="AB76" s="27">
        <v>2</v>
      </c>
      <c r="AC76" s="27">
        <v>2</v>
      </c>
      <c r="AD76" s="188">
        <f t="shared" si="20"/>
        <v>35</v>
      </c>
      <c r="AE76" s="192">
        <f t="shared" si="21"/>
        <v>28000</v>
      </c>
      <c r="AF76" s="27">
        <v>3</v>
      </c>
      <c r="AG76" s="27">
        <v>4</v>
      </c>
      <c r="AH76" s="27"/>
      <c r="AJ76" s="27"/>
      <c r="AK76" s="27">
        <v>1</v>
      </c>
      <c r="AL76" s="27"/>
      <c r="AM76" s="27"/>
      <c r="AN76" s="27"/>
      <c r="AO76" s="27">
        <v>2</v>
      </c>
      <c r="AP76" s="27"/>
      <c r="AQ76" s="27">
        <v>1</v>
      </c>
      <c r="AR76" s="188">
        <f t="shared" si="22"/>
        <v>11</v>
      </c>
      <c r="AS76" s="192">
        <f t="shared" si="23"/>
        <v>8800</v>
      </c>
      <c r="AT76" s="179">
        <f t="shared" si="24"/>
        <v>46</v>
      </c>
      <c r="AU76" s="195">
        <f t="shared" si="25"/>
        <v>36800</v>
      </c>
      <c r="AV76" s="172">
        <f t="shared" si="26"/>
        <v>46000</v>
      </c>
    </row>
    <row r="77" spans="1:48" x14ac:dyDescent="0.2">
      <c r="A77" s="179">
        <v>75</v>
      </c>
      <c r="B77" s="182" t="s">
        <v>209</v>
      </c>
      <c r="C77" s="185" t="s">
        <v>69</v>
      </c>
      <c r="D77" s="14"/>
      <c r="E77" s="14"/>
      <c r="F77" s="14"/>
      <c r="G77" s="14"/>
      <c r="H77" s="14"/>
      <c r="I77" s="14"/>
      <c r="J77" s="14"/>
      <c r="K77" s="14"/>
      <c r="L77" s="14">
        <v>5</v>
      </c>
      <c r="M77" s="14">
        <v>4</v>
      </c>
      <c r="N77" s="14">
        <v>5</v>
      </c>
      <c r="O77" s="27">
        <v>4</v>
      </c>
      <c r="P77" s="188">
        <f t="shared" si="18"/>
        <v>18</v>
      </c>
      <c r="Q77" s="191">
        <f t="shared" si="19"/>
        <v>14400</v>
      </c>
      <c r="R77" s="145">
        <v>5</v>
      </c>
      <c r="S77" s="27">
        <v>9</v>
      </c>
      <c r="T77" s="27">
        <v>1</v>
      </c>
      <c r="U77" s="27">
        <v>2</v>
      </c>
      <c r="V77" s="27">
        <v>3</v>
      </c>
      <c r="W77" s="27">
        <v>3</v>
      </c>
      <c r="X77" s="27">
        <v>1</v>
      </c>
      <c r="Y77" s="27">
        <v>2</v>
      </c>
      <c r="AA77" s="27">
        <v>1</v>
      </c>
      <c r="AB77" s="57" t="s">
        <v>383</v>
      </c>
      <c r="AC77" s="57" t="s">
        <v>208</v>
      </c>
      <c r="AD77" s="197">
        <f t="shared" si="20"/>
        <v>27</v>
      </c>
      <c r="AE77" s="192">
        <f t="shared" si="21"/>
        <v>21600</v>
      </c>
      <c r="AF77" s="145"/>
      <c r="AG77" s="27"/>
      <c r="AH77" s="27"/>
      <c r="AI77" s="27"/>
      <c r="AJ77" s="57" t="s">
        <v>208</v>
      </c>
      <c r="AK77" s="27"/>
      <c r="AL77" s="27"/>
      <c r="AM77" s="27"/>
      <c r="AN77" s="27"/>
      <c r="AO77" s="27"/>
      <c r="AP77" s="57"/>
      <c r="AQ77" s="57"/>
      <c r="AR77" s="197">
        <f t="shared" si="22"/>
        <v>0</v>
      </c>
      <c r="AS77" s="192">
        <f t="shared" si="23"/>
        <v>0</v>
      </c>
      <c r="AT77" s="179">
        <f t="shared" si="24"/>
        <v>45</v>
      </c>
      <c r="AU77" s="195">
        <f t="shared" si="25"/>
        <v>36000</v>
      </c>
      <c r="AV77" s="172">
        <f t="shared" si="26"/>
        <v>45000</v>
      </c>
    </row>
    <row r="78" spans="1:48" x14ac:dyDescent="0.2">
      <c r="A78" s="179">
        <v>76</v>
      </c>
      <c r="B78" s="182" t="s">
        <v>203</v>
      </c>
      <c r="C78" s="185" t="s">
        <v>204</v>
      </c>
      <c r="D78" s="22"/>
      <c r="E78" s="22"/>
      <c r="F78" s="22"/>
      <c r="G78" s="22"/>
      <c r="H78" s="22"/>
      <c r="I78" s="22">
        <v>4</v>
      </c>
      <c r="J78" s="22">
        <v>4</v>
      </c>
      <c r="K78" s="22">
        <v>4</v>
      </c>
      <c r="L78" s="22">
        <v>1</v>
      </c>
      <c r="M78" s="22">
        <v>3</v>
      </c>
      <c r="N78" s="22">
        <v>6</v>
      </c>
      <c r="O78" s="22">
        <v>2</v>
      </c>
      <c r="P78" s="188">
        <f t="shared" si="18"/>
        <v>24</v>
      </c>
      <c r="Q78" s="192">
        <f t="shared" si="19"/>
        <v>19200</v>
      </c>
      <c r="R78" s="27">
        <v>3</v>
      </c>
      <c r="S78" s="27">
        <v>3</v>
      </c>
      <c r="T78" s="27">
        <v>2</v>
      </c>
      <c r="U78" s="27">
        <v>2</v>
      </c>
      <c r="V78" s="27">
        <v>2</v>
      </c>
      <c r="W78" s="27">
        <v>3</v>
      </c>
      <c r="Z78" s="27">
        <v>2</v>
      </c>
      <c r="AB78" s="27">
        <v>2</v>
      </c>
      <c r="AD78" s="188">
        <f t="shared" si="20"/>
        <v>19</v>
      </c>
      <c r="AE78" s="192">
        <f t="shared" si="21"/>
        <v>15200</v>
      </c>
      <c r="AF78" s="27"/>
      <c r="AG78" s="27">
        <v>1</v>
      </c>
      <c r="AH78" s="27"/>
      <c r="AJ78" s="27" t="s">
        <v>146</v>
      </c>
      <c r="AK78" s="27"/>
      <c r="AL78" s="27"/>
      <c r="AM78" s="27"/>
      <c r="AN78" s="27"/>
      <c r="AO78" s="57" t="s">
        <v>509</v>
      </c>
      <c r="AP78" s="27"/>
      <c r="AQ78" s="27"/>
      <c r="AR78" s="188">
        <f t="shared" si="22"/>
        <v>1</v>
      </c>
      <c r="AS78" s="192">
        <f t="shared" si="23"/>
        <v>800</v>
      </c>
      <c r="AT78" s="179">
        <f t="shared" si="24"/>
        <v>44</v>
      </c>
      <c r="AU78" s="195">
        <f t="shared" si="25"/>
        <v>35200</v>
      </c>
      <c r="AV78" s="172">
        <f t="shared" si="26"/>
        <v>44000</v>
      </c>
    </row>
    <row r="79" spans="1:48" x14ac:dyDescent="0.2">
      <c r="A79" s="179">
        <v>77</v>
      </c>
      <c r="B79" s="182" t="s">
        <v>499</v>
      </c>
      <c r="C79" s="185" t="s">
        <v>291</v>
      </c>
      <c r="D79" s="14"/>
      <c r="E79" s="14"/>
      <c r="F79" s="14"/>
      <c r="G79" s="14"/>
      <c r="H79" s="14"/>
      <c r="I79" s="14"/>
      <c r="J79" s="14"/>
      <c r="K79" s="14"/>
      <c r="L79" s="14"/>
      <c r="M79" s="14"/>
      <c r="N79" s="14"/>
      <c r="O79" s="27"/>
      <c r="P79" s="188">
        <f t="shared" si="18"/>
        <v>0</v>
      </c>
      <c r="Q79" s="191">
        <f t="shared" si="19"/>
        <v>0</v>
      </c>
      <c r="T79" s="27">
        <v>7</v>
      </c>
      <c r="U79" s="27">
        <v>5</v>
      </c>
      <c r="V79" s="27">
        <v>1</v>
      </c>
      <c r="W79" s="27">
        <v>3</v>
      </c>
      <c r="X79" s="27">
        <v>2</v>
      </c>
      <c r="Y79" s="27">
        <v>2</v>
      </c>
      <c r="Z79" s="27">
        <v>6</v>
      </c>
      <c r="AA79" s="27">
        <v>2</v>
      </c>
      <c r="AB79" s="27">
        <v>3</v>
      </c>
      <c r="AC79" s="27">
        <v>1</v>
      </c>
      <c r="AD79" s="188">
        <f t="shared" si="20"/>
        <v>32</v>
      </c>
      <c r="AE79" s="192">
        <f t="shared" si="21"/>
        <v>25600</v>
      </c>
      <c r="AF79" s="27">
        <v>1</v>
      </c>
      <c r="AG79" s="27">
        <v>1</v>
      </c>
      <c r="AH79" s="27">
        <v>4</v>
      </c>
      <c r="AI79" s="27">
        <v>2</v>
      </c>
      <c r="AJ79" s="27">
        <v>1</v>
      </c>
      <c r="AK79" s="27">
        <v>1</v>
      </c>
      <c r="AL79" s="27"/>
      <c r="AM79" s="27"/>
      <c r="AN79" s="27">
        <v>1</v>
      </c>
      <c r="AO79" s="27"/>
      <c r="AP79" s="27"/>
      <c r="AQ79" s="27"/>
      <c r="AR79" s="188">
        <f t="shared" si="22"/>
        <v>11</v>
      </c>
      <c r="AS79" s="192">
        <f t="shared" si="23"/>
        <v>8800</v>
      </c>
      <c r="AT79" s="179">
        <f t="shared" si="24"/>
        <v>43</v>
      </c>
      <c r="AU79" s="195">
        <f t="shared" si="25"/>
        <v>34400</v>
      </c>
      <c r="AV79" s="172">
        <f t="shared" si="26"/>
        <v>43000</v>
      </c>
    </row>
    <row r="80" spans="1:48" x14ac:dyDescent="0.2">
      <c r="A80" s="179">
        <v>78</v>
      </c>
      <c r="B80" s="182" t="s">
        <v>510</v>
      </c>
      <c r="C80" s="185" t="s">
        <v>495</v>
      </c>
      <c r="D80" s="22"/>
      <c r="E80" s="22"/>
      <c r="F80" s="22"/>
      <c r="G80" s="22"/>
      <c r="H80" s="22"/>
      <c r="I80" s="22"/>
      <c r="J80" s="22"/>
      <c r="K80" s="22"/>
      <c r="L80" s="22"/>
      <c r="M80" s="22"/>
      <c r="N80" s="22"/>
      <c r="O80" s="22"/>
      <c r="P80" s="188">
        <f t="shared" si="18"/>
        <v>0</v>
      </c>
      <c r="Q80" s="192">
        <f t="shared" si="19"/>
        <v>0</v>
      </c>
      <c r="U80" s="25"/>
      <c r="V80" s="57"/>
      <c r="W80" s="25"/>
      <c r="X80" s="25"/>
      <c r="Y80" s="25"/>
      <c r="Z80" s="25"/>
      <c r="AA80" s="25"/>
      <c r="AB80" s="25"/>
      <c r="AC80" s="57"/>
      <c r="AD80" s="188">
        <f t="shared" si="20"/>
        <v>0</v>
      </c>
      <c r="AE80" s="192">
        <f t="shared" si="21"/>
        <v>0</v>
      </c>
      <c r="AF80" s="27"/>
      <c r="AG80" s="27"/>
      <c r="AH80" s="57">
        <v>9</v>
      </c>
      <c r="AI80" s="25"/>
      <c r="AJ80" s="169">
        <v>6</v>
      </c>
      <c r="AK80" s="169">
        <v>3</v>
      </c>
      <c r="AL80" s="169">
        <v>6</v>
      </c>
      <c r="AM80" s="169">
        <v>2</v>
      </c>
      <c r="AN80" s="169">
        <v>3</v>
      </c>
      <c r="AO80" s="169">
        <v>6</v>
      </c>
      <c r="AP80" s="169">
        <v>3</v>
      </c>
      <c r="AQ80" s="57">
        <v>5</v>
      </c>
      <c r="AR80" s="188">
        <f t="shared" si="22"/>
        <v>43</v>
      </c>
      <c r="AS80" s="192">
        <f t="shared" si="23"/>
        <v>34400</v>
      </c>
      <c r="AT80" s="179">
        <f t="shared" si="24"/>
        <v>43</v>
      </c>
      <c r="AU80" s="195">
        <f t="shared" si="25"/>
        <v>34400</v>
      </c>
      <c r="AV80" s="172">
        <f t="shared" si="26"/>
        <v>43000</v>
      </c>
    </row>
    <row r="81" spans="1:48" x14ac:dyDescent="0.2">
      <c r="A81" s="179">
        <v>79</v>
      </c>
      <c r="B81" s="182" t="s">
        <v>320</v>
      </c>
      <c r="C81" s="185" t="s">
        <v>321</v>
      </c>
      <c r="D81" s="22"/>
      <c r="E81" s="22"/>
      <c r="F81" s="22"/>
      <c r="G81" s="22"/>
      <c r="H81" s="22"/>
      <c r="I81" s="22"/>
      <c r="J81" s="22"/>
      <c r="K81" s="22"/>
      <c r="L81" s="22"/>
      <c r="M81" s="22"/>
      <c r="N81" s="22"/>
      <c r="O81" s="22"/>
      <c r="P81" s="188">
        <f t="shared" si="18"/>
        <v>0</v>
      </c>
      <c r="Q81" s="192">
        <f t="shared" si="19"/>
        <v>0</v>
      </c>
      <c r="T81" s="27">
        <v>2</v>
      </c>
      <c r="U81" s="27">
        <v>1</v>
      </c>
      <c r="V81" s="27">
        <v>5</v>
      </c>
      <c r="W81" s="27">
        <v>3</v>
      </c>
      <c r="X81" s="27">
        <v>4</v>
      </c>
      <c r="Z81" s="27">
        <v>5</v>
      </c>
      <c r="AA81" s="27">
        <v>1</v>
      </c>
      <c r="AB81" s="27">
        <v>1</v>
      </c>
      <c r="AC81" s="27">
        <v>1</v>
      </c>
      <c r="AD81" s="188">
        <f t="shared" si="20"/>
        <v>23</v>
      </c>
      <c r="AE81" s="192">
        <f t="shared" si="21"/>
        <v>18400</v>
      </c>
      <c r="AF81" s="27">
        <v>5</v>
      </c>
      <c r="AG81" s="27"/>
      <c r="AH81" s="27">
        <v>2</v>
      </c>
      <c r="AI81" s="27">
        <v>2</v>
      </c>
      <c r="AJ81" s="27">
        <v>1</v>
      </c>
      <c r="AK81" s="27">
        <v>2</v>
      </c>
      <c r="AL81" s="27">
        <v>3</v>
      </c>
      <c r="AM81" s="27">
        <v>1</v>
      </c>
      <c r="AN81" s="27">
        <v>1</v>
      </c>
      <c r="AO81" s="27">
        <v>1</v>
      </c>
      <c r="AP81" s="27"/>
      <c r="AQ81" s="27">
        <v>2</v>
      </c>
      <c r="AR81" s="188">
        <f t="shared" si="22"/>
        <v>20</v>
      </c>
      <c r="AS81" s="192">
        <f t="shared" si="23"/>
        <v>16000</v>
      </c>
      <c r="AT81" s="179">
        <f t="shared" si="24"/>
        <v>43</v>
      </c>
      <c r="AU81" s="195">
        <f t="shared" si="25"/>
        <v>34400</v>
      </c>
      <c r="AV81" s="172">
        <f t="shared" si="26"/>
        <v>43000</v>
      </c>
    </row>
    <row r="82" spans="1:48" x14ac:dyDescent="0.2">
      <c r="A82" s="179">
        <v>80</v>
      </c>
      <c r="B82" s="182" t="s">
        <v>87</v>
      </c>
      <c r="C82" s="185" t="s">
        <v>88</v>
      </c>
      <c r="D82" s="14">
        <v>6</v>
      </c>
      <c r="E82" s="14">
        <v>5</v>
      </c>
      <c r="F82" s="14">
        <v>2</v>
      </c>
      <c r="G82" s="14">
        <v>3</v>
      </c>
      <c r="H82" s="14">
        <v>8</v>
      </c>
      <c r="I82" s="14">
        <v>2</v>
      </c>
      <c r="J82" s="14">
        <v>2</v>
      </c>
      <c r="K82" s="14">
        <v>8</v>
      </c>
      <c r="L82" s="14">
        <v>2</v>
      </c>
      <c r="M82" s="14">
        <v>2</v>
      </c>
      <c r="N82" s="14"/>
      <c r="O82" s="27"/>
      <c r="P82" s="188">
        <f t="shared" si="18"/>
        <v>40</v>
      </c>
      <c r="Q82" s="191">
        <f t="shared" si="19"/>
        <v>32000</v>
      </c>
      <c r="AD82" s="188">
        <f t="shared" si="20"/>
        <v>0</v>
      </c>
      <c r="AE82" s="192">
        <f t="shared" si="21"/>
        <v>0</v>
      </c>
      <c r="AF82" s="27"/>
      <c r="AG82" s="27"/>
      <c r="AH82" s="27"/>
      <c r="AI82" s="27"/>
      <c r="AJ82" s="27"/>
      <c r="AK82" s="27"/>
      <c r="AL82" s="27"/>
      <c r="AM82" s="27"/>
      <c r="AN82" s="27"/>
      <c r="AO82" s="27"/>
      <c r="AP82" s="27"/>
      <c r="AQ82" s="27"/>
      <c r="AR82" s="188">
        <f t="shared" si="22"/>
        <v>0</v>
      </c>
      <c r="AS82" s="192">
        <f t="shared" si="23"/>
        <v>0</v>
      </c>
      <c r="AT82" s="179">
        <f t="shared" si="24"/>
        <v>40</v>
      </c>
      <c r="AU82" s="195">
        <f t="shared" si="25"/>
        <v>32000</v>
      </c>
      <c r="AV82" s="172">
        <f t="shared" si="26"/>
        <v>40000</v>
      </c>
    </row>
    <row r="83" spans="1:48" x14ac:dyDescent="0.2">
      <c r="A83" s="179">
        <v>81</v>
      </c>
      <c r="B83" s="182" t="s">
        <v>92</v>
      </c>
      <c r="C83" s="185" t="s">
        <v>91</v>
      </c>
      <c r="D83" s="14">
        <v>3</v>
      </c>
      <c r="E83" s="14">
        <v>5</v>
      </c>
      <c r="F83" s="14">
        <v>5</v>
      </c>
      <c r="G83" s="14">
        <v>3</v>
      </c>
      <c r="H83" s="14">
        <v>2</v>
      </c>
      <c r="I83" s="14">
        <v>3</v>
      </c>
      <c r="J83" s="14">
        <v>2</v>
      </c>
      <c r="K83" s="14">
        <v>3</v>
      </c>
      <c r="L83" s="14">
        <v>3</v>
      </c>
      <c r="M83" s="14">
        <v>1</v>
      </c>
      <c r="N83" s="14">
        <v>1</v>
      </c>
      <c r="O83" s="27"/>
      <c r="P83" s="188">
        <f t="shared" si="18"/>
        <v>31</v>
      </c>
      <c r="Q83" s="191">
        <f t="shared" si="19"/>
        <v>24800</v>
      </c>
      <c r="T83" s="27">
        <v>1</v>
      </c>
      <c r="V83" s="27">
        <v>2</v>
      </c>
      <c r="Z83" s="27">
        <v>1</v>
      </c>
      <c r="AD83" s="188">
        <f t="shared" si="20"/>
        <v>4</v>
      </c>
      <c r="AE83" s="192">
        <f t="shared" si="21"/>
        <v>3200</v>
      </c>
      <c r="AF83" s="27"/>
      <c r="AG83" s="27">
        <v>1</v>
      </c>
      <c r="AH83" s="27"/>
      <c r="AI83" s="27"/>
      <c r="AJ83" s="27">
        <v>1</v>
      </c>
      <c r="AK83" s="27">
        <v>1</v>
      </c>
      <c r="AL83" s="27"/>
      <c r="AM83" s="27"/>
      <c r="AN83" s="27"/>
      <c r="AO83" s="27"/>
      <c r="AP83" s="27"/>
      <c r="AQ83" s="27"/>
      <c r="AR83" s="188">
        <f t="shared" si="22"/>
        <v>3</v>
      </c>
      <c r="AS83" s="192">
        <f t="shared" si="23"/>
        <v>2400</v>
      </c>
      <c r="AT83" s="179">
        <f t="shared" si="24"/>
        <v>38</v>
      </c>
      <c r="AU83" s="195">
        <f t="shared" si="25"/>
        <v>30400</v>
      </c>
      <c r="AV83" s="172">
        <f t="shared" si="26"/>
        <v>38000</v>
      </c>
    </row>
    <row r="84" spans="1:48" x14ac:dyDescent="0.2">
      <c r="A84" s="179">
        <v>82</v>
      </c>
      <c r="B84" s="182" t="s">
        <v>416</v>
      </c>
      <c r="C84" s="209" t="s">
        <v>543</v>
      </c>
      <c r="D84" s="22"/>
      <c r="E84" s="22"/>
      <c r="F84" s="22"/>
      <c r="G84" s="22"/>
      <c r="H84" s="22"/>
      <c r="I84" s="22"/>
      <c r="J84" s="22"/>
      <c r="K84" s="22"/>
      <c r="L84" s="22"/>
      <c r="M84" s="22"/>
      <c r="N84" s="22"/>
      <c r="O84" s="22"/>
      <c r="P84" s="188">
        <f t="shared" si="18"/>
        <v>0</v>
      </c>
      <c r="Q84" s="192">
        <f t="shared" si="19"/>
        <v>0</v>
      </c>
      <c r="AA84" s="25"/>
      <c r="AB84" s="25"/>
      <c r="AD84" s="188">
        <f t="shared" si="20"/>
        <v>0</v>
      </c>
      <c r="AE84" s="192">
        <f t="shared" si="21"/>
        <v>0</v>
      </c>
      <c r="AF84" s="27"/>
      <c r="AG84" s="57">
        <v>5</v>
      </c>
      <c r="AH84" s="27">
        <v>5</v>
      </c>
      <c r="AI84" s="27">
        <v>6</v>
      </c>
      <c r="AJ84" s="27">
        <v>6</v>
      </c>
      <c r="AK84" s="27">
        <v>3</v>
      </c>
      <c r="AL84" s="27">
        <v>2</v>
      </c>
      <c r="AM84" s="27">
        <v>4</v>
      </c>
      <c r="AN84" s="57">
        <v>5</v>
      </c>
      <c r="AO84" s="57">
        <v>2</v>
      </c>
      <c r="AP84" s="57" t="s">
        <v>208</v>
      </c>
      <c r="AQ84" s="57"/>
      <c r="AR84" s="188">
        <f t="shared" si="22"/>
        <v>38</v>
      </c>
      <c r="AS84" s="192">
        <f t="shared" si="23"/>
        <v>30400</v>
      </c>
      <c r="AT84" s="179">
        <f t="shared" si="24"/>
        <v>38</v>
      </c>
      <c r="AU84" s="195">
        <f t="shared" si="25"/>
        <v>30400</v>
      </c>
      <c r="AV84" s="172">
        <f t="shared" si="26"/>
        <v>38000</v>
      </c>
    </row>
    <row r="85" spans="1:48" x14ac:dyDescent="0.2">
      <c r="A85" s="179">
        <v>83</v>
      </c>
      <c r="B85" s="182" t="s">
        <v>27</v>
      </c>
      <c r="C85" s="185" t="s">
        <v>29</v>
      </c>
      <c r="D85" s="14">
        <v>2</v>
      </c>
      <c r="E85" s="14">
        <v>4</v>
      </c>
      <c r="F85" s="14">
        <v>4</v>
      </c>
      <c r="G85" s="14">
        <v>5</v>
      </c>
      <c r="H85" s="14">
        <v>3</v>
      </c>
      <c r="I85" s="14">
        <v>1</v>
      </c>
      <c r="J85" s="14">
        <v>6</v>
      </c>
      <c r="K85" s="14">
        <v>3</v>
      </c>
      <c r="L85" s="14"/>
      <c r="M85" s="14">
        <v>1</v>
      </c>
      <c r="N85" s="14">
        <v>1</v>
      </c>
      <c r="O85" s="27"/>
      <c r="P85" s="188">
        <f t="shared" si="18"/>
        <v>30</v>
      </c>
      <c r="Q85" s="191">
        <f t="shared" si="19"/>
        <v>24000</v>
      </c>
      <c r="R85" s="27">
        <v>1</v>
      </c>
      <c r="S85" s="27">
        <v>2</v>
      </c>
      <c r="T85" s="27">
        <v>1</v>
      </c>
      <c r="X85" s="27">
        <v>1</v>
      </c>
      <c r="AD85" s="188">
        <f t="shared" si="20"/>
        <v>5</v>
      </c>
      <c r="AE85" s="192">
        <f t="shared" si="21"/>
        <v>4000</v>
      </c>
      <c r="AF85" s="27"/>
      <c r="AG85" s="27"/>
      <c r="AH85" s="27"/>
      <c r="AI85" s="27"/>
      <c r="AJ85" s="27"/>
      <c r="AK85" s="27"/>
      <c r="AL85" s="27"/>
      <c r="AM85" s="27"/>
      <c r="AN85" s="27"/>
      <c r="AO85" s="27"/>
      <c r="AP85" s="27"/>
      <c r="AQ85" s="27"/>
      <c r="AR85" s="188">
        <f t="shared" si="22"/>
        <v>0</v>
      </c>
      <c r="AS85" s="192">
        <f t="shared" si="23"/>
        <v>0</v>
      </c>
      <c r="AT85" s="179">
        <f t="shared" si="24"/>
        <v>35</v>
      </c>
      <c r="AU85" s="195">
        <f t="shared" si="25"/>
        <v>28000</v>
      </c>
      <c r="AV85" s="172">
        <f t="shared" si="26"/>
        <v>35000</v>
      </c>
    </row>
    <row r="86" spans="1:48" x14ac:dyDescent="0.2">
      <c r="A86" s="179">
        <v>84</v>
      </c>
      <c r="B86" s="182" t="s">
        <v>60</v>
      </c>
      <c r="C86" s="185" t="s">
        <v>61</v>
      </c>
      <c r="D86" s="14">
        <v>3</v>
      </c>
      <c r="E86" s="14">
        <v>2</v>
      </c>
      <c r="F86" s="14">
        <v>4</v>
      </c>
      <c r="G86" s="14">
        <v>0</v>
      </c>
      <c r="H86" s="14">
        <v>4</v>
      </c>
      <c r="I86" s="14">
        <v>1</v>
      </c>
      <c r="J86" s="14">
        <v>2</v>
      </c>
      <c r="K86" s="14"/>
      <c r="L86" s="14">
        <v>3</v>
      </c>
      <c r="M86" s="14">
        <v>1</v>
      </c>
      <c r="N86" s="14">
        <v>3</v>
      </c>
      <c r="O86" s="27">
        <v>2</v>
      </c>
      <c r="P86" s="188">
        <f t="shared" si="18"/>
        <v>25</v>
      </c>
      <c r="Q86" s="191">
        <f t="shared" si="19"/>
        <v>20000</v>
      </c>
      <c r="R86" s="27">
        <v>3</v>
      </c>
      <c r="S86" s="27">
        <v>3</v>
      </c>
      <c r="U86" s="27">
        <v>1</v>
      </c>
      <c r="V86" s="27">
        <v>1</v>
      </c>
      <c r="AA86" s="27">
        <v>2</v>
      </c>
      <c r="AD86" s="188">
        <f t="shared" si="20"/>
        <v>10</v>
      </c>
      <c r="AE86" s="192">
        <f t="shared" si="21"/>
        <v>8000</v>
      </c>
      <c r="AF86" s="27"/>
      <c r="AG86" s="27"/>
      <c r="AH86" s="27"/>
      <c r="AI86" s="27"/>
      <c r="AJ86" s="27"/>
      <c r="AK86" s="27"/>
      <c r="AL86" s="27"/>
      <c r="AM86" s="27"/>
      <c r="AN86" s="27"/>
      <c r="AO86" s="27"/>
      <c r="AP86" s="27"/>
      <c r="AQ86" s="27"/>
      <c r="AR86" s="188">
        <f t="shared" si="22"/>
        <v>0</v>
      </c>
      <c r="AS86" s="192">
        <f t="shared" si="23"/>
        <v>0</v>
      </c>
      <c r="AT86" s="179">
        <f t="shared" si="24"/>
        <v>35</v>
      </c>
      <c r="AU86" s="195">
        <f t="shared" si="25"/>
        <v>28000</v>
      </c>
      <c r="AV86" s="172">
        <f t="shared" si="26"/>
        <v>35000</v>
      </c>
    </row>
    <row r="87" spans="1:48" x14ac:dyDescent="0.2">
      <c r="A87" s="179">
        <v>85</v>
      </c>
      <c r="B87" s="182" t="s">
        <v>295</v>
      </c>
      <c r="C87" s="185" t="s">
        <v>296</v>
      </c>
      <c r="D87" s="22">
        <v>2</v>
      </c>
      <c r="E87" s="22">
        <v>4</v>
      </c>
      <c r="F87" s="22">
        <v>4</v>
      </c>
      <c r="G87" s="22">
        <v>2</v>
      </c>
      <c r="H87" s="22">
        <v>2</v>
      </c>
      <c r="I87" s="22">
        <v>2</v>
      </c>
      <c r="J87" s="22">
        <v>2</v>
      </c>
      <c r="K87" s="22">
        <v>1</v>
      </c>
      <c r="L87" s="22"/>
      <c r="M87" s="22">
        <v>3</v>
      </c>
      <c r="N87" s="22">
        <v>2</v>
      </c>
      <c r="O87" s="22">
        <v>1</v>
      </c>
      <c r="P87" s="188">
        <f t="shared" si="18"/>
        <v>25</v>
      </c>
      <c r="Q87" s="192">
        <f t="shared" si="19"/>
        <v>20000</v>
      </c>
      <c r="S87" s="27">
        <v>3</v>
      </c>
      <c r="T87" s="27">
        <v>3</v>
      </c>
      <c r="U87" s="57" t="s">
        <v>370</v>
      </c>
      <c r="V87" s="57"/>
      <c r="W87" s="57"/>
      <c r="X87" s="57"/>
      <c r="Y87" s="57"/>
      <c r="Z87" s="57"/>
      <c r="AA87" s="57"/>
      <c r="AB87" s="25">
        <v>1</v>
      </c>
      <c r="AC87" s="57"/>
      <c r="AD87" s="188">
        <f t="shared" si="20"/>
        <v>7</v>
      </c>
      <c r="AE87" s="192">
        <f t="shared" si="21"/>
        <v>5600</v>
      </c>
      <c r="AF87" s="27"/>
      <c r="AG87" s="27"/>
      <c r="AH87" s="27">
        <v>1</v>
      </c>
      <c r="AJ87" s="57" t="s">
        <v>146</v>
      </c>
      <c r="AK87" s="57"/>
      <c r="AL87" s="57"/>
      <c r="AM87" s="57"/>
      <c r="AN87" s="57"/>
      <c r="AO87" s="57"/>
      <c r="AP87" s="25"/>
      <c r="AQ87" s="57"/>
      <c r="AR87" s="188">
        <f t="shared" si="22"/>
        <v>1</v>
      </c>
      <c r="AS87" s="192">
        <f t="shared" si="23"/>
        <v>800</v>
      </c>
      <c r="AT87" s="179">
        <f t="shared" si="24"/>
        <v>33</v>
      </c>
      <c r="AU87" s="195">
        <f t="shared" si="25"/>
        <v>26400</v>
      </c>
      <c r="AV87" s="172">
        <f t="shared" si="26"/>
        <v>33000</v>
      </c>
    </row>
    <row r="88" spans="1:48" x14ac:dyDescent="0.2">
      <c r="A88" s="179">
        <v>86</v>
      </c>
      <c r="B88" s="182" t="s">
        <v>74</v>
      </c>
      <c r="C88" s="185" t="s">
        <v>77</v>
      </c>
      <c r="D88" s="14">
        <v>4</v>
      </c>
      <c r="E88" s="14">
        <v>1</v>
      </c>
      <c r="F88" s="14">
        <v>4</v>
      </c>
      <c r="G88" s="14">
        <v>3</v>
      </c>
      <c r="H88" s="14">
        <v>2</v>
      </c>
      <c r="I88" s="14">
        <v>2</v>
      </c>
      <c r="J88" s="14">
        <v>2</v>
      </c>
      <c r="K88" s="14">
        <v>2</v>
      </c>
      <c r="L88" s="14">
        <v>0</v>
      </c>
      <c r="M88" s="14">
        <v>4</v>
      </c>
      <c r="N88" s="14">
        <v>1</v>
      </c>
      <c r="O88" s="27">
        <v>2</v>
      </c>
      <c r="P88" s="188">
        <f t="shared" si="18"/>
        <v>27</v>
      </c>
      <c r="Q88" s="191">
        <f t="shared" si="19"/>
        <v>21600</v>
      </c>
      <c r="R88" s="27">
        <v>4</v>
      </c>
      <c r="S88" s="27" t="s">
        <v>299</v>
      </c>
      <c r="AD88" s="188">
        <f t="shared" si="20"/>
        <v>4</v>
      </c>
      <c r="AE88" s="192">
        <f t="shared" si="21"/>
        <v>3200</v>
      </c>
      <c r="AF88" s="27"/>
      <c r="AG88" s="27"/>
      <c r="AH88" s="27"/>
      <c r="AI88" s="27"/>
      <c r="AJ88" s="27"/>
      <c r="AK88" s="27"/>
      <c r="AL88" s="27"/>
      <c r="AM88" s="27"/>
      <c r="AN88" s="27"/>
      <c r="AO88" s="27"/>
      <c r="AP88" s="27"/>
      <c r="AQ88" s="27"/>
      <c r="AR88" s="188">
        <f t="shared" si="22"/>
        <v>0</v>
      </c>
      <c r="AS88" s="192">
        <f t="shared" si="23"/>
        <v>0</v>
      </c>
      <c r="AT88" s="179">
        <f t="shared" si="24"/>
        <v>31</v>
      </c>
      <c r="AU88" s="195">
        <f t="shared" si="25"/>
        <v>24800</v>
      </c>
      <c r="AV88" s="172">
        <f t="shared" si="26"/>
        <v>31000</v>
      </c>
    </row>
    <row r="89" spans="1:48" x14ac:dyDescent="0.2">
      <c r="A89" s="179">
        <v>87</v>
      </c>
      <c r="B89" s="182" t="s">
        <v>333</v>
      </c>
      <c r="C89" s="185" t="s">
        <v>77</v>
      </c>
      <c r="D89" s="14"/>
      <c r="E89" s="14"/>
      <c r="F89" s="14"/>
      <c r="G89" s="14"/>
      <c r="H89" s="14"/>
      <c r="I89" s="27"/>
      <c r="J89" s="14"/>
      <c r="K89" s="27"/>
      <c r="L89" s="27"/>
      <c r="M89" s="14"/>
      <c r="N89" s="14"/>
      <c r="O89" s="27"/>
      <c r="P89" s="188">
        <f t="shared" si="18"/>
        <v>0</v>
      </c>
      <c r="Q89" s="191">
        <f t="shared" si="19"/>
        <v>0</v>
      </c>
      <c r="Y89" s="27">
        <v>3</v>
      </c>
      <c r="Z89" s="27">
        <v>5</v>
      </c>
      <c r="AA89" s="27">
        <v>3</v>
      </c>
      <c r="AB89" s="27">
        <v>3</v>
      </c>
      <c r="AC89" s="27">
        <v>3</v>
      </c>
      <c r="AD89" s="188">
        <f t="shared" si="20"/>
        <v>17</v>
      </c>
      <c r="AE89" s="192">
        <f t="shared" si="21"/>
        <v>13600</v>
      </c>
      <c r="AF89" s="27">
        <v>4</v>
      </c>
      <c r="AG89" s="27">
        <v>1</v>
      </c>
      <c r="AH89" s="27">
        <v>4</v>
      </c>
      <c r="AI89" s="27">
        <v>1</v>
      </c>
      <c r="AJ89" s="27">
        <v>3</v>
      </c>
      <c r="AK89" s="27"/>
      <c r="AL89" s="27"/>
      <c r="AM89" s="27"/>
      <c r="AN89" s="27"/>
      <c r="AO89" s="27"/>
      <c r="AP89" s="27"/>
      <c r="AQ89" s="27"/>
      <c r="AR89" s="188">
        <f t="shared" si="22"/>
        <v>13</v>
      </c>
      <c r="AS89" s="192">
        <f t="shared" si="23"/>
        <v>10400</v>
      </c>
      <c r="AT89" s="179">
        <f t="shared" si="24"/>
        <v>30</v>
      </c>
      <c r="AU89" s="195">
        <f t="shared" si="25"/>
        <v>24000</v>
      </c>
      <c r="AV89" s="172">
        <f t="shared" si="26"/>
        <v>30000</v>
      </c>
    </row>
    <row r="90" spans="1:48" x14ac:dyDescent="0.2">
      <c r="A90" s="179">
        <v>88</v>
      </c>
      <c r="B90" s="182" t="s">
        <v>406</v>
      </c>
      <c r="C90" s="185" t="s">
        <v>43</v>
      </c>
      <c r="D90" s="14"/>
      <c r="E90" s="14"/>
      <c r="F90" s="14"/>
      <c r="G90" s="27"/>
      <c r="H90" s="14"/>
      <c r="I90" s="14"/>
      <c r="J90" s="14"/>
      <c r="K90" s="27"/>
      <c r="L90" s="27"/>
      <c r="M90" s="14"/>
      <c r="N90" s="14"/>
      <c r="O90" s="27"/>
      <c r="P90" s="188">
        <f t="shared" si="18"/>
        <v>0</v>
      </c>
      <c r="Q90" s="191">
        <f t="shared" si="19"/>
        <v>0</v>
      </c>
      <c r="AD90" s="188">
        <f t="shared" si="20"/>
        <v>0</v>
      </c>
      <c r="AE90" s="192">
        <f t="shared" si="21"/>
        <v>0</v>
      </c>
      <c r="AF90" s="27"/>
      <c r="AG90" s="27">
        <v>4</v>
      </c>
      <c r="AH90" s="27">
        <v>1</v>
      </c>
      <c r="AI90" s="27">
        <v>2</v>
      </c>
      <c r="AJ90" s="27">
        <v>2</v>
      </c>
      <c r="AK90" s="27">
        <v>4</v>
      </c>
      <c r="AL90" s="27">
        <v>6</v>
      </c>
      <c r="AM90" s="27">
        <v>1</v>
      </c>
      <c r="AN90" s="27">
        <v>1</v>
      </c>
      <c r="AO90" s="27">
        <v>3</v>
      </c>
      <c r="AP90" s="27">
        <v>3</v>
      </c>
      <c r="AQ90" s="27">
        <v>2</v>
      </c>
      <c r="AR90" s="188">
        <f t="shared" si="22"/>
        <v>29</v>
      </c>
      <c r="AS90" s="192">
        <f t="shared" si="23"/>
        <v>23200</v>
      </c>
      <c r="AT90" s="179">
        <f t="shared" si="24"/>
        <v>29</v>
      </c>
      <c r="AU90" s="195">
        <f t="shared" si="25"/>
        <v>23200</v>
      </c>
      <c r="AV90" s="172">
        <f t="shared" si="26"/>
        <v>29000</v>
      </c>
    </row>
    <row r="91" spans="1:48" x14ac:dyDescent="0.2">
      <c r="A91" s="179">
        <v>89</v>
      </c>
      <c r="B91" s="182" t="s">
        <v>139</v>
      </c>
      <c r="C91" s="185" t="s">
        <v>143</v>
      </c>
      <c r="D91" s="14"/>
      <c r="E91" s="14"/>
      <c r="F91" s="14"/>
      <c r="G91" s="14"/>
      <c r="H91" s="14">
        <v>4</v>
      </c>
      <c r="I91" s="14">
        <v>7</v>
      </c>
      <c r="J91" s="14">
        <v>3</v>
      </c>
      <c r="K91" s="14">
        <v>7</v>
      </c>
      <c r="L91" s="14">
        <v>4</v>
      </c>
      <c r="M91" s="14">
        <v>2</v>
      </c>
      <c r="N91" s="14">
        <v>2</v>
      </c>
      <c r="O91" s="27" t="s">
        <v>208</v>
      </c>
      <c r="P91" s="188">
        <f t="shared" si="18"/>
        <v>29</v>
      </c>
      <c r="Q91" s="191">
        <f t="shared" si="19"/>
        <v>23200</v>
      </c>
      <c r="AD91" s="188">
        <f t="shared" si="20"/>
        <v>0</v>
      </c>
      <c r="AE91" s="192">
        <f t="shared" si="21"/>
        <v>0</v>
      </c>
      <c r="AF91" s="27"/>
      <c r="AG91" s="27"/>
      <c r="AH91" s="27"/>
      <c r="AI91" s="27"/>
      <c r="AJ91" s="27"/>
      <c r="AK91" s="27"/>
      <c r="AL91" s="27"/>
      <c r="AM91" s="27"/>
      <c r="AN91" s="27"/>
      <c r="AO91" s="27"/>
      <c r="AP91" s="27"/>
      <c r="AQ91" s="27"/>
      <c r="AR91" s="188">
        <f t="shared" si="22"/>
        <v>0</v>
      </c>
      <c r="AS91" s="192">
        <f t="shared" si="23"/>
        <v>0</v>
      </c>
      <c r="AT91" s="179">
        <f t="shared" si="24"/>
        <v>29</v>
      </c>
      <c r="AU91" s="195">
        <f t="shared" si="25"/>
        <v>23200</v>
      </c>
      <c r="AV91" s="172">
        <f t="shared" si="26"/>
        <v>29000</v>
      </c>
    </row>
    <row r="92" spans="1:48" x14ac:dyDescent="0.2">
      <c r="A92" s="179">
        <v>90</v>
      </c>
      <c r="B92" s="182" t="s">
        <v>201</v>
      </c>
      <c r="C92" s="185" t="s">
        <v>202</v>
      </c>
      <c r="D92" s="22"/>
      <c r="E92" s="22">
        <v>2</v>
      </c>
      <c r="F92" s="22">
        <v>4</v>
      </c>
      <c r="G92" s="22">
        <v>1</v>
      </c>
      <c r="H92" s="22">
        <v>5</v>
      </c>
      <c r="I92" s="22"/>
      <c r="J92" s="22"/>
      <c r="K92" s="22">
        <v>6</v>
      </c>
      <c r="L92" s="22">
        <v>3</v>
      </c>
      <c r="M92" s="22">
        <v>3</v>
      </c>
      <c r="N92" s="22"/>
      <c r="O92" s="22"/>
      <c r="P92" s="188">
        <f t="shared" si="18"/>
        <v>24</v>
      </c>
      <c r="Q92" s="192">
        <f t="shared" si="19"/>
        <v>19200</v>
      </c>
      <c r="R92" s="27">
        <v>3</v>
      </c>
      <c r="S92" s="27">
        <v>1</v>
      </c>
      <c r="T92" s="57"/>
      <c r="U92" s="57"/>
      <c r="V92" s="57"/>
      <c r="W92" s="25">
        <v>1</v>
      </c>
      <c r="X92" s="25"/>
      <c r="Y92" s="25"/>
      <c r="Z92" s="25"/>
      <c r="AA92" s="25"/>
      <c r="AB92" s="25"/>
      <c r="AD92" s="188">
        <f t="shared" si="20"/>
        <v>5</v>
      </c>
      <c r="AE92" s="192">
        <f t="shared" si="21"/>
        <v>4000</v>
      </c>
      <c r="AF92" s="27"/>
      <c r="AG92" s="27"/>
      <c r="AH92" s="57"/>
      <c r="AJ92" s="57" t="s">
        <v>146</v>
      </c>
      <c r="AK92" s="25"/>
      <c r="AL92" s="25"/>
      <c r="AM92" s="25"/>
      <c r="AN92" s="25"/>
      <c r="AO92" s="25"/>
      <c r="AP92" s="25"/>
      <c r="AQ92" s="27"/>
      <c r="AR92" s="188">
        <f t="shared" si="22"/>
        <v>0</v>
      </c>
      <c r="AS92" s="192">
        <f t="shared" si="23"/>
        <v>0</v>
      </c>
      <c r="AT92" s="179">
        <f t="shared" si="24"/>
        <v>29</v>
      </c>
      <c r="AU92" s="195">
        <f t="shared" si="25"/>
        <v>23200</v>
      </c>
      <c r="AV92" s="172">
        <f t="shared" si="26"/>
        <v>29000</v>
      </c>
    </row>
    <row r="93" spans="1:48" x14ac:dyDescent="0.2">
      <c r="A93" s="179">
        <v>91</v>
      </c>
      <c r="B93" s="182" t="s">
        <v>335</v>
      </c>
      <c r="C93" s="185" t="s">
        <v>236</v>
      </c>
      <c r="D93" s="14"/>
      <c r="E93" s="14"/>
      <c r="F93" s="14"/>
      <c r="G93" s="14"/>
      <c r="H93" s="14"/>
      <c r="I93" s="14"/>
      <c r="J93" s="14"/>
      <c r="K93" s="14"/>
      <c r="L93" s="14"/>
      <c r="M93" s="14"/>
      <c r="N93" s="14"/>
      <c r="O93" s="27"/>
      <c r="P93" s="188">
        <f t="shared" si="18"/>
        <v>0</v>
      </c>
      <c r="Q93" s="191">
        <f t="shared" si="19"/>
        <v>0</v>
      </c>
      <c r="Y93" s="57">
        <v>6</v>
      </c>
      <c r="Z93" s="57">
        <v>3</v>
      </c>
      <c r="AA93" s="57">
        <v>1</v>
      </c>
      <c r="AB93" s="57">
        <v>1</v>
      </c>
      <c r="AC93" s="57">
        <v>1</v>
      </c>
      <c r="AD93" s="188">
        <f t="shared" si="20"/>
        <v>12</v>
      </c>
      <c r="AE93" s="192">
        <f t="shared" si="21"/>
        <v>9600</v>
      </c>
      <c r="AF93" s="27">
        <v>1</v>
      </c>
      <c r="AG93" s="27">
        <v>2</v>
      </c>
      <c r="AH93" s="27">
        <v>1</v>
      </c>
      <c r="AI93" s="57">
        <v>4</v>
      </c>
      <c r="AJ93" s="27"/>
      <c r="AK93" s="27">
        <v>1</v>
      </c>
      <c r="AL93" s="27"/>
      <c r="AM93" s="57">
        <v>3</v>
      </c>
      <c r="AN93" s="57">
        <v>3</v>
      </c>
      <c r="AO93" s="57">
        <v>1</v>
      </c>
      <c r="AP93" s="57"/>
      <c r="AQ93" s="57"/>
      <c r="AR93" s="188">
        <f t="shared" si="22"/>
        <v>16</v>
      </c>
      <c r="AS93" s="192">
        <f t="shared" si="23"/>
        <v>12800</v>
      </c>
      <c r="AT93" s="179">
        <f t="shared" si="24"/>
        <v>28</v>
      </c>
      <c r="AU93" s="195">
        <f t="shared" si="25"/>
        <v>22400</v>
      </c>
      <c r="AV93" s="172">
        <f t="shared" si="26"/>
        <v>28000</v>
      </c>
    </row>
    <row r="94" spans="1:48" x14ac:dyDescent="0.2">
      <c r="A94" s="179">
        <v>92</v>
      </c>
      <c r="B94" s="182" t="s">
        <v>420</v>
      </c>
      <c r="C94" s="185" t="s">
        <v>319</v>
      </c>
      <c r="D94" s="22"/>
      <c r="E94" s="22"/>
      <c r="F94" s="22"/>
      <c r="G94" s="22"/>
      <c r="H94" s="22"/>
      <c r="I94" s="22"/>
      <c r="J94" s="22"/>
      <c r="K94" s="22"/>
      <c r="L94" s="22"/>
      <c r="M94" s="22"/>
      <c r="N94" s="22"/>
      <c r="O94" s="22"/>
      <c r="P94" s="188">
        <f t="shared" si="18"/>
        <v>0</v>
      </c>
      <c r="Q94" s="192">
        <f t="shared" si="19"/>
        <v>0</v>
      </c>
      <c r="W94" s="27">
        <v>3</v>
      </c>
      <c r="X94" s="27">
        <v>1</v>
      </c>
      <c r="Z94" s="27">
        <v>3</v>
      </c>
      <c r="AA94" s="27">
        <v>2</v>
      </c>
      <c r="AB94" s="27">
        <v>3</v>
      </c>
      <c r="AC94" s="27">
        <v>4</v>
      </c>
      <c r="AD94" s="188">
        <f t="shared" si="20"/>
        <v>16</v>
      </c>
      <c r="AE94" s="192">
        <f t="shared" si="21"/>
        <v>12800</v>
      </c>
      <c r="AF94" s="27">
        <v>4</v>
      </c>
      <c r="AG94" s="27">
        <v>2</v>
      </c>
      <c r="AH94" s="27">
        <v>1</v>
      </c>
      <c r="AI94" s="27"/>
      <c r="AJ94" s="27"/>
      <c r="AK94" s="27"/>
      <c r="AL94" s="27"/>
      <c r="AM94" s="27">
        <v>2</v>
      </c>
      <c r="AN94" s="57">
        <v>2</v>
      </c>
      <c r="AO94" s="27">
        <v>1</v>
      </c>
      <c r="AP94" s="27"/>
      <c r="AQ94" s="27"/>
      <c r="AR94" s="188">
        <f t="shared" si="22"/>
        <v>12</v>
      </c>
      <c r="AS94" s="192">
        <f t="shared" si="23"/>
        <v>9600</v>
      </c>
      <c r="AT94" s="179">
        <f t="shared" si="24"/>
        <v>28</v>
      </c>
      <c r="AU94" s="195">
        <f t="shared" si="25"/>
        <v>22400</v>
      </c>
      <c r="AV94" s="172">
        <f t="shared" si="26"/>
        <v>28000</v>
      </c>
    </row>
    <row r="95" spans="1:48" x14ac:dyDescent="0.2">
      <c r="A95" s="179">
        <v>93</v>
      </c>
      <c r="B95" s="182" t="s">
        <v>274</v>
      </c>
      <c r="C95" s="185" t="s">
        <v>275</v>
      </c>
      <c r="D95" s="22"/>
      <c r="E95" s="22"/>
      <c r="F95" s="22"/>
      <c r="G95" s="22"/>
      <c r="H95" s="22"/>
      <c r="I95" s="22"/>
      <c r="J95" s="22"/>
      <c r="K95" s="22"/>
      <c r="L95" s="22"/>
      <c r="M95" s="22"/>
      <c r="N95" s="22"/>
      <c r="O95" s="22">
        <v>3</v>
      </c>
      <c r="P95" s="188">
        <f t="shared" si="18"/>
        <v>3</v>
      </c>
      <c r="Q95" s="192">
        <f t="shared" si="19"/>
        <v>2400</v>
      </c>
      <c r="R95" s="27">
        <v>5</v>
      </c>
      <c r="S95" s="27">
        <v>1</v>
      </c>
      <c r="T95" s="27">
        <v>1</v>
      </c>
      <c r="U95" s="27">
        <v>5</v>
      </c>
      <c r="V95" s="27">
        <v>3</v>
      </c>
      <c r="W95" s="27">
        <v>1</v>
      </c>
      <c r="Y95" s="27">
        <v>1</v>
      </c>
      <c r="AA95" s="27">
        <v>1</v>
      </c>
      <c r="AB95" s="27" t="s">
        <v>311</v>
      </c>
      <c r="AD95" s="188">
        <f t="shared" si="20"/>
        <v>18</v>
      </c>
      <c r="AE95" s="192">
        <f t="shared" si="21"/>
        <v>14400</v>
      </c>
      <c r="AF95" s="27">
        <v>2</v>
      </c>
      <c r="AG95" s="27"/>
      <c r="AH95" s="27"/>
      <c r="AI95" s="57">
        <v>2</v>
      </c>
      <c r="AJ95" s="27"/>
      <c r="AK95" s="27"/>
      <c r="AL95" s="27">
        <v>1</v>
      </c>
      <c r="AM95" s="27">
        <v>1</v>
      </c>
      <c r="AN95" s="27">
        <v>1</v>
      </c>
      <c r="AO95" s="27"/>
      <c r="AP95" s="27"/>
      <c r="AQ95" s="27"/>
      <c r="AR95" s="188">
        <f t="shared" si="22"/>
        <v>7</v>
      </c>
      <c r="AS95" s="192">
        <f t="shared" si="23"/>
        <v>5600</v>
      </c>
      <c r="AT95" s="179">
        <f t="shared" si="24"/>
        <v>28</v>
      </c>
      <c r="AU95" s="195">
        <f t="shared" si="25"/>
        <v>22400</v>
      </c>
      <c r="AV95" s="172">
        <f t="shared" si="26"/>
        <v>28000</v>
      </c>
    </row>
    <row r="96" spans="1:48" x14ac:dyDescent="0.2">
      <c r="A96" s="179">
        <v>94</v>
      </c>
      <c r="B96" s="182" t="s">
        <v>451</v>
      </c>
      <c r="C96" s="185" t="s">
        <v>452</v>
      </c>
      <c r="D96" s="22">
        <v>1</v>
      </c>
      <c r="E96" s="22">
        <v>1</v>
      </c>
      <c r="F96" s="22"/>
      <c r="G96" s="22">
        <v>1</v>
      </c>
      <c r="H96" s="22">
        <v>1</v>
      </c>
      <c r="I96" s="22">
        <v>2</v>
      </c>
      <c r="J96" s="22">
        <v>1</v>
      </c>
      <c r="K96" s="22"/>
      <c r="L96" s="22">
        <v>1</v>
      </c>
      <c r="M96" s="22">
        <v>2</v>
      </c>
      <c r="N96" s="22"/>
      <c r="O96" s="22">
        <v>1</v>
      </c>
      <c r="P96" s="188">
        <f t="shared" si="18"/>
        <v>11</v>
      </c>
      <c r="Q96" s="192">
        <f t="shared" si="19"/>
        <v>8800</v>
      </c>
      <c r="R96" s="27">
        <v>1</v>
      </c>
      <c r="S96" s="27">
        <v>2</v>
      </c>
      <c r="U96" s="27">
        <v>1</v>
      </c>
      <c r="V96" s="27">
        <v>2</v>
      </c>
      <c r="W96" s="27">
        <v>1</v>
      </c>
      <c r="Y96" s="27">
        <v>2</v>
      </c>
      <c r="Z96" s="27">
        <v>1</v>
      </c>
      <c r="AD96" s="188">
        <f t="shared" si="20"/>
        <v>10</v>
      </c>
      <c r="AE96" s="192">
        <f t="shared" si="21"/>
        <v>8000</v>
      </c>
      <c r="AF96" s="27"/>
      <c r="AG96" s="27"/>
      <c r="AH96" s="27"/>
      <c r="AI96" s="27">
        <v>1</v>
      </c>
      <c r="AJ96" s="27"/>
      <c r="AK96" s="27">
        <v>4</v>
      </c>
      <c r="AL96" s="27">
        <v>1</v>
      </c>
      <c r="AM96" s="27"/>
      <c r="AN96" s="27"/>
      <c r="AO96" s="27"/>
      <c r="AP96" s="27"/>
      <c r="AQ96" s="27"/>
      <c r="AR96" s="188">
        <f t="shared" si="22"/>
        <v>6</v>
      </c>
      <c r="AS96" s="192">
        <f t="shared" si="23"/>
        <v>4800</v>
      </c>
      <c r="AT96" s="179">
        <f t="shared" si="24"/>
        <v>27</v>
      </c>
      <c r="AU96" s="195">
        <f t="shared" si="25"/>
        <v>21600</v>
      </c>
      <c r="AV96" s="172">
        <f t="shared" si="26"/>
        <v>27000</v>
      </c>
    </row>
    <row r="97" spans="1:48" x14ac:dyDescent="0.2">
      <c r="A97" s="179">
        <v>95</v>
      </c>
      <c r="B97" s="182" t="s">
        <v>114</v>
      </c>
      <c r="C97" s="185" t="s">
        <v>258</v>
      </c>
      <c r="D97" s="14">
        <v>4</v>
      </c>
      <c r="E97" s="14">
        <v>2</v>
      </c>
      <c r="F97" s="14">
        <v>1</v>
      </c>
      <c r="G97" s="14">
        <v>2</v>
      </c>
      <c r="H97" s="14">
        <v>2</v>
      </c>
      <c r="I97" s="14">
        <v>1</v>
      </c>
      <c r="J97" s="14">
        <v>1</v>
      </c>
      <c r="K97" s="14">
        <v>1</v>
      </c>
      <c r="L97" s="14">
        <v>1</v>
      </c>
      <c r="M97" s="14">
        <v>5</v>
      </c>
      <c r="N97" s="14">
        <v>2</v>
      </c>
      <c r="O97" s="27"/>
      <c r="P97" s="188">
        <f t="shared" si="18"/>
        <v>22</v>
      </c>
      <c r="Q97" s="191">
        <f t="shared" si="19"/>
        <v>17600</v>
      </c>
      <c r="R97" s="27">
        <v>1</v>
      </c>
      <c r="S97" s="27">
        <v>3</v>
      </c>
      <c r="T97" s="27">
        <v>1</v>
      </c>
      <c r="AD97" s="188">
        <f t="shared" si="20"/>
        <v>5</v>
      </c>
      <c r="AE97" s="192">
        <f t="shared" si="21"/>
        <v>4000</v>
      </c>
      <c r="AF97" s="27"/>
      <c r="AG97" s="27"/>
      <c r="AH97" s="27"/>
      <c r="AI97" s="27"/>
      <c r="AJ97" s="27"/>
      <c r="AK97" s="27"/>
      <c r="AL97" s="27"/>
      <c r="AM97" s="27"/>
      <c r="AN97" s="27"/>
      <c r="AO97" s="27"/>
      <c r="AP97" s="27"/>
      <c r="AQ97" s="27"/>
      <c r="AR97" s="188">
        <f t="shared" si="22"/>
        <v>0</v>
      </c>
      <c r="AS97" s="192">
        <f t="shared" si="23"/>
        <v>0</v>
      </c>
      <c r="AT97" s="179">
        <f t="shared" si="24"/>
        <v>27</v>
      </c>
      <c r="AU97" s="195">
        <f t="shared" si="25"/>
        <v>21600</v>
      </c>
      <c r="AV97" s="172">
        <f t="shared" si="26"/>
        <v>27000</v>
      </c>
    </row>
    <row r="98" spans="1:48" x14ac:dyDescent="0.2">
      <c r="A98" s="179">
        <v>96</v>
      </c>
      <c r="B98" s="182" t="s">
        <v>10</v>
      </c>
      <c r="C98" s="185" t="s">
        <v>297</v>
      </c>
      <c r="D98" s="14"/>
      <c r="E98" s="14"/>
      <c r="F98" s="14"/>
      <c r="G98" s="14">
        <v>3</v>
      </c>
      <c r="H98" s="14">
        <v>0</v>
      </c>
      <c r="I98" s="14">
        <v>3</v>
      </c>
      <c r="J98" s="14">
        <v>0</v>
      </c>
      <c r="K98" s="14">
        <v>1</v>
      </c>
      <c r="L98" s="14">
        <v>1</v>
      </c>
      <c r="M98" s="14">
        <v>3</v>
      </c>
      <c r="N98" s="14">
        <v>2</v>
      </c>
      <c r="O98" s="27">
        <v>1</v>
      </c>
      <c r="P98" s="188">
        <f t="shared" si="18"/>
        <v>14</v>
      </c>
      <c r="Q98" s="191">
        <f t="shared" si="19"/>
        <v>11200</v>
      </c>
      <c r="R98" s="27">
        <v>1</v>
      </c>
      <c r="S98" s="27">
        <v>1</v>
      </c>
      <c r="U98" s="27">
        <v>2</v>
      </c>
      <c r="X98" s="27">
        <v>1</v>
      </c>
      <c r="Y98" s="27">
        <v>4</v>
      </c>
      <c r="Z98" s="27">
        <v>1</v>
      </c>
      <c r="AA98" s="27">
        <v>1</v>
      </c>
      <c r="AB98" s="27">
        <v>1</v>
      </c>
      <c r="AD98" s="188">
        <f t="shared" si="20"/>
        <v>12</v>
      </c>
      <c r="AE98" s="192">
        <f t="shared" si="21"/>
        <v>9600</v>
      </c>
      <c r="AF98" s="57"/>
      <c r="AG98" s="27"/>
      <c r="AH98" s="27"/>
      <c r="AJ98" s="57" t="s">
        <v>507</v>
      </c>
      <c r="AK98" s="27"/>
      <c r="AL98" s="27"/>
      <c r="AM98" s="27"/>
      <c r="AN98" s="27"/>
      <c r="AO98" s="27"/>
      <c r="AP98" s="27"/>
      <c r="AQ98" s="27"/>
      <c r="AR98" s="188">
        <f t="shared" si="22"/>
        <v>0</v>
      </c>
      <c r="AS98" s="192">
        <f t="shared" si="23"/>
        <v>0</v>
      </c>
      <c r="AT98" s="179">
        <f t="shared" si="24"/>
        <v>26</v>
      </c>
      <c r="AU98" s="195">
        <f t="shared" si="25"/>
        <v>20800</v>
      </c>
      <c r="AV98" s="172">
        <f t="shared" si="26"/>
        <v>26000</v>
      </c>
    </row>
    <row r="99" spans="1:48" x14ac:dyDescent="0.2">
      <c r="A99" s="179">
        <v>97</v>
      </c>
      <c r="B99" s="182" t="s">
        <v>134</v>
      </c>
      <c r="C99" s="185" t="s">
        <v>135</v>
      </c>
      <c r="D99" s="14"/>
      <c r="E99" s="14"/>
      <c r="F99" s="14"/>
      <c r="G99" s="14">
        <v>15</v>
      </c>
      <c r="H99" s="14">
        <v>3</v>
      </c>
      <c r="I99" s="14">
        <v>4</v>
      </c>
      <c r="J99" s="14">
        <v>0</v>
      </c>
      <c r="K99" s="14">
        <v>0</v>
      </c>
      <c r="L99" s="14">
        <v>4</v>
      </c>
      <c r="M99" s="27"/>
      <c r="N99" s="27"/>
      <c r="O99" s="27"/>
      <c r="P99" s="188">
        <f t="shared" si="18"/>
        <v>26</v>
      </c>
      <c r="Q99" s="191">
        <f t="shared" ref="Q99:Q100" si="27">SUM(P99)*800</f>
        <v>20800</v>
      </c>
      <c r="AD99" s="188">
        <f t="shared" ref="AD99:AD100" si="28">SUM(R99:AC99)</f>
        <v>0</v>
      </c>
      <c r="AE99" s="192">
        <f t="shared" ref="AE99:AE100" si="29">SUM(AD99)*800</f>
        <v>0</v>
      </c>
      <c r="AF99" s="27"/>
      <c r="AG99" s="27"/>
      <c r="AH99" s="27"/>
      <c r="AI99" s="27"/>
      <c r="AJ99" s="27"/>
      <c r="AK99" s="27"/>
      <c r="AL99" s="27"/>
      <c r="AM99" s="27"/>
      <c r="AN99" s="27"/>
      <c r="AO99" s="27"/>
      <c r="AP99" s="27"/>
      <c r="AQ99" s="27"/>
      <c r="AR99" s="188">
        <f t="shared" ref="AR99:AR100" si="30">SUM(AF99:AQ99)</f>
        <v>0</v>
      </c>
      <c r="AS99" s="192">
        <f t="shared" ref="AS99:AS100" si="31">SUM(AR99)*800</f>
        <v>0</v>
      </c>
      <c r="AT99" s="179">
        <f t="shared" si="24"/>
        <v>26</v>
      </c>
      <c r="AU99" s="195">
        <f t="shared" si="25"/>
        <v>20800</v>
      </c>
      <c r="AV99" s="172">
        <f t="shared" si="26"/>
        <v>26000</v>
      </c>
    </row>
    <row r="100" spans="1:48" x14ac:dyDescent="0.2">
      <c r="A100" s="180">
        <v>98</v>
      </c>
      <c r="B100" s="183" t="s">
        <v>107</v>
      </c>
      <c r="C100" s="186" t="s">
        <v>108</v>
      </c>
      <c r="D100" s="35">
        <v>5</v>
      </c>
      <c r="E100" s="35">
        <v>3</v>
      </c>
      <c r="F100" s="35">
        <v>0</v>
      </c>
      <c r="G100" s="35">
        <v>3</v>
      </c>
      <c r="H100" s="35">
        <v>2</v>
      </c>
      <c r="I100" s="35">
        <v>3</v>
      </c>
      <c r="J100" s="35">
        <v>5</v>
      </c>
      <c r="K100" s="35">
        <v>2</v>
      </c>
      <c r="L100" s="35">
        <v>1</v>
      </c>
      <c r="M100" s="35"/>
      <c r="N100" s="35"/>
      <c r="O100" s="36"/>
      <c r="P100" s="189">
        <f t="shared" si="18"/>
        <v>24</v>
      </c>
      <c r="Q100" s="193">
        <f t="shared" si="27"/>
        <v>19200</v>
      </c>
      <c r="R100" s="36"/>
      <c r="S100" s="36"/>
      <c r="T100" s="36"/>
      <c r="U100" s="36"/>
      <c r="V100" s="36"/>
      <c r="W100" s="36"/>
      <c r="X100" s="36"/>
      <c r="Y100" s="36"/>
      <c r="Z100" s="36"/>
      <c r="AA100" s="36"/>
      <c r="AB100" s="36"/>
      <c r="AC100" s="36"/>
      <c r="AD100" s="189">
        <f t="shared" si="28"/>
        <v>0</v>
      </c>
      <c r="AE100" s="198">
        <f t="shared" si="29"/>
        <v>0</v>
      </c>
      <c r="AF100" s="36"/>
      <c r="AG100" s="36"/>
      <c r="AH100" s="36"/>
      <c r="AI100" s="36"/>
      <c r="AJ100" s="36"/>
      <c r="AK100" s="36"/>
      <c r="AL100" s="36"/>
      <c r="AM100" s="36"/>
      <c r="AN100" s="36"/>
      <c r="AO100" s="36"/>
      <c r="AP100" s="36"/>
      <c r="AQ100" s="36"/>
      <c r="AR100" s="189">
        <f t="shared" si="30"/>
        <v>0</v>
      </c>
      <c r="AS100" s="198">
        <f t="shared" si="31"/>
        <v>0</v>
      </c>
      <c r="AT100" s="180">
        <f t="shared" si="24"/>
        <v>24</v>
      </c>
      <c r="AU100" s="196">
        <f t="shared" si="25"/>
        <v>19200</v>
      </c>
      <c r="AV100" s="173">
        <f t="shared" si="26"/>
        <v>24000</v>
      </c>
    </row>
    <row r="101" spans="1:48" x14ac:dyDescent="0.2">
      <c r="R101" s="26"/>
      <c r="S101" s="26"/>
      <c r="T101" s="26"/>
      <c r="U101" s="26"/>
      <c r="V101" s="26"/>
      <c r="W101" s="26"/>
      <c r="X101" s="26"/>
      <c r="Y101" s="26"/>
      <c r="Z101" s="26"/>
      <c r="AA101" s="26"/>
      <c r="AB101" s="26"/>
      <c r="AC101" s="26"/>
      <c r="AD101" s="26"/>
      <c r="AE101" s="26"/>
      <c r="AT101" s="26"/>
    </row>
    <row r="102" spans="1:48" x14ac:dyDescent="0.2">
      <c r="R102" s="26"/>
      <c r="S102" s="26"/>
      <c r="T102" s="26"/>
      <c r="U102" s="26"/>
      <c r="V102" s="26"/>
      <c r="W102" s="26"/>
      <c r="X102" s="26"/>
      <c r="Y102" s="26"/>
      <c r="Z102" s="26"/>
      <c r="AA102" s="26"/>
      <c r="AB102" s="26"/>
      <c r="AC102" s="26"/>
      <c r="AD102" s="26"/>
      <c r="AE102" s="26"/>
      <c r="AT102" s="26"/>
    </row>
    <row r="103" spans="1:48" x14ac:dyDescent="0.2">
      <c r="R103" s="26"/>
      <c r="S103" s="26"/>
      <c r="T103" s="26"/>
      <c r="U103" s="26"/>
      <c r="V103" s="26"/>
      <c r="W103" s="26"/>
      <c r="X103" s="26"/>
      <c r="Y103" s="26"/>
      <c r="Z103" s="26"/>
      <c r="AA103" s="26"/>
      <c r="AB103" s="26"/>
      <c r="AC103" s="26"/>
      <c r="AD103" s="26"/>
      <c r="AE103" s="26"/>
      <c r="AT103" s="26"/>
    </row>
    <row r="104" spans="1:48" x14ac:dyDescent="0.2">
      <c r="R104" s="26"/>
      <c r="S104" s="26"/>
      <c r="T104" s="26"/>
      <c r="U104" s="26"/>
      <c r="V104" s="26"/>
      <c r="W104" s="26"/>
      <c r="X104" s="26"/>
      <c r="Y104" s="26"/>
      <c r="Z104" s="26"/>
      <c r="AA104" s="26"/>
      <c r="AB104" s="26"/>
      <c r="AC104" s="26"/>
      <c r="AD104" s="26"/>
      <c r="AE104" s="26"/>
      <c r="AT104" s="26"/>
    </row>
    <row r="105" spans="1:48" x14ac:dyDescent="0.2">
      <c r="R105" s="26"/>
      <c r="S105" s="26"/>
      <c r="T105" s="26"/>
      <c r="U105" s="26"/>
      <c r="V105" s="26"/>
      <c r="W105" s="26"/>
      <c r="X105" s="26"/>
      <c r="Y105" s="26"/>
      <c r="Z105" s="26"/>
      <c r="AA105" s="26"/>
      <c r="AB105" s="26"/>
      <c r="AC105" s="26"/>
      <c r="AD105" s="26"/>
      <c r="AE105" s="26"/>
      <c r="AT105" s="26"/>
    </row>
    <row r="106" spans="1:48" x14ac:dyDescent="0.2">
      <c r="R106" s="26"/>
      <c r="S106" s="26"/>
      <c r="T106" s="26"/>
      <c r="U106" s="26"/>
      <c r="V106" s="26"/>
      <c r="W106" s="26"/>
      <c r="X106" s="26"/>
      <c r="Y106" s="26"/>
      <c r="Z106" s="26"/>
      <c r="AA106" s="26"/>
      <c r="AB106" s="26"/>
      <c r="AC106" s="26"/>
      <c r="AD106" s="26"/>
      <c r="AE106" s="26"/>
      <c r="AT106" s="26"/>
    </row>
    <row r="107" spans="1:48" x14ac:dyDescent="0.2">
      <c r="R107" s="26"/>
      <c r="S107" s="26"/>
      <c r="T107" s="26"/>
      <c r="U107" s="26"/>
      <c r="V107" s="26"/>
      <c r="W107" s="26"/>
      <c r="X107" s="26"/>
      <c r="Y107" s="26"/>
      <c r="Z107" s="26"/>
      <c r="AA107" s="26"/>
      <c r="AB107" s="26"/>
      <c r="AC107" s="26"/>
      <c r="AD107" s="26"/>
      <c r="AE107" s="26"/>
      <c r="AT107" s="26"/>
    </row>
    <row r="108" spans="1:48" x14ac:dyDescent="0.2">
      <c r="R108" s="26"/>
      <c r="S108" s="26"/>
      <c r="T108" s="26"/>
      <c r="U108" s="26"/>
      <c r="V108" s="26"/>
      <c r="W108" s="26"/>
      <c r="X108" s="26"/>
      <c r="Y108" s="26"/>
      <c r="Z108" s="26"/>
      <c r="AA108" s="26"/>
      <c r="AB108" s="26"/>
      <c r="AC108" s="26"/>
      <c r="AD108" s="26"/>
      <c r="AE108" s="26"/>
      <c r="AT108" s="26"/>
    </row>
    <row r="109" spans="1:48" x14ac:dyDescent="0.2">
      <c r="R109" s="26"/>
      <c r="S109" s="26"/>
      <c r="T109" s="26"/>
      <c r="U109" s="26"/>
      <c r="V109" s="26"/>
      <c r="W109" s="26"/>
      <c r="X109" s="26"/>
      <c r="Y109" s="26"/>
      <c r="Z109" s="26"/>
      <c r="AA109" s="26"/>
      <c r="AB109" s="26"/>
      <c r="AC109" s="26"/>
      <c r="AD109" s="26"/>
      <c r="AE109" s="26"/>
      <c r="AT109" s="26"/>
    </row>
    <row r="110" spans="1:48" x14ac:dyDescent="0.2">
      <c r="R110" s="26"/>
      <c r="S110" s="26"/>
      <c r="T110" s="26"/>
      <c r="U110" s="26"/>
      <c r="V110" s="26"/>
      <c r="W110" s="26"/>
      <c r="X110" s="26"/>
      <c r="Y110" s="26"/>
      <c r="Z110" s="26"/>
      <c r="AA110" s="26"/>
      <c r="AB110" s="26"/>
      <c r="AC110" s="26"/>
      <c r="AD110" s="26"/>
      <c r="AE110" s="26"/>
      <c r="AT110" s="26"/>
    </row>
    <row r="111" spans="1:48" x14ac:dyDescent="0.2">
      <c r="R111" s="26"/>
      <c r="S111" s="26"/>
      <c r="T111" s="26"/>
      <c r="U111" s="26"/>
      <c r="V111" s="26"/>
      <c r="W111" s="26"/>
      <c r="X111" s="26"/>
      <c r="Y111" s="26"/>
      <c r="Z111" s="26"/>
      <c r="AA111" s="26"/>
      <c r="AB111" s="26"/>
      <c r="AC111" s="26"/>
      <c r="AD111" s="26"/>
      <c r="AE111" s="26"/>
      <c r="AT111" s="26"/>
    </row>
    <row r="112" spans="1:48" x14ac:dyDescent="0.2">
      <c r="R112" s="26"/>
      <c r="S112" s="26"/>
      <c r="T112" s="26"/>
      <c r="U112" s="26"/>
      <c r="V112" s="26"/>
      <c r="W112" s="26"/>
      <c r="X112" s="26"/>
      <c r="Y112" s="26"/>
      <c r="Z112" s="26"/>
      <c r="AA112" s="26"/>
      <c r="AB112" s="26"/>
      <c r="AC112" s="26"/>
      <c r="AD112" s="26"/>
      <c r="AE112" s="26"/>
      <c r="AT112" s="26"/>
    </row>
    <row r="113" spans="48:48" s="26" customFormat="1" x14ac:dyDescent="0.2">
      <c r="AV113" s="170"/>
    </row>
    <row r="114" spans="48:48" s="26" customFormat="1" x14ac:dyDescent="0.2">
      <c r="AV114" s="170"/>
    </row>
    <row r="115" spans="48:48" s="26" customFormat="1" x14ac:dyDescent="0.2">
      <c r="AV115" s="170"/>
    </row>
    <row r="116" spans="48:48" s="26" customFormat="1" x14ac:dyDescent="0.2">
      <c r="AV116" s="170"/>
    </row>
    <row r="117" spans="48:48" s="26" customFormat="1" x14ac:dyDescent="0.2">
      <c r="AV117" s="170"/>
    </row>
    <row r="118" spans="48:48" s="26" customFormat="1" x14ac:dyDescent="0.2">
      <c r="AV118" s="170"/>
    </row>
    <row r="119" spans="48:48" s="26" customFormat="1" x14ac:dyDescent="0.2">
      <c r="AV119" s="170"/>
    </row>
    <row r="120" spans="48:48" s="26" customFormat="1" x14ac:dyDescent="0.2">
      <c r="AV120" s="170"/>
    </row>
    <row r="121" spans="48:48" s="26" customFormat="1" x14ac:dyDescent="0.2">
      <c r="AV121" s="170"/>
    </row>
    <row r="122" spans="48:48" s="26" customFormat="1" x14ac:dyDescent="0.2">
      <c r="AV122" s="170"/>
    </row>
    <row r="123" spans="48:48" s="26" customFormat="1" x14ac:dyDescent="0.2">
      <c r="AV123" s="170"/>
    </row>
    <row r="124" spans="48:48" s="26" customFormat="1" x14ac:dyDescent="0.2">
      <c r="AV124" s="170"/>
    </row>
    <row r="125" spans="48:48" s="26" customFormat="1" x14ac:dyDescent="0.2">
      <c r="AV125" s="170"/>
    </row>
    <row r="126" spans="48:48" s="26" customFormat="1" x14ac:dyDescent="0.2">
      <c r="AV126" s="170"/>
    </row>
    <row r="127" spans="48:48" s="26" customFormat="1" x14ac:dyDescent="0.2">
      <c r="AV127" s="170"/>
    </row>
    <row r="128" spans="48:48" s="26" customFormat="1" x14ac:dyDescent="0.2">
      <c r="AV128" s="170"/>
    </row>
    <row r="129" spans="48:48" s="26" customFormat="1" x14ac:dyDescent="0.2">
      <c r="AV129" s="170"/>
    </row>
    <row r="130" spans="48:48" s="26" customFormat="1" x14ac:dyDescent="0.2">
      <c r="AV130" s="170"/>
    </row>
    <row r="131" spans="48:48" s="26" customFormat="1" x14ac:dyDescent="0.2">
      <c r="AV131" s="170"/>
    </row>
    <row r="132" spans="48:48" s="26" customFormat="1" x14ac:dyDescent="0.2">
      <c r="AV132" s="170"/>
    </row>
    <row r="133" spans="48:48" s="26" customFormat="1" x14ac:dyDescent="0.2">
      <c r="AV133" s="170"/>
    </row>
    <row r="134" spans="48:48" s="26" customFormat="1" x14ac:dyDescent="0.2">
      <c r="AV134" s="170"/>
    </row>
    <row r="135" spans="48:48" s="26" customFormat="1" x14ac:dyDescent="0.2">
      <c r="AV135" s="170"/>
    </row>
    <row r="136" spans="48:48" s="26" customFormat="1" x14ac:dyDescent="0.2">
      <c r="AV136" s="170"/>
    </row>
    <row r="137" spans="48:48" s="26" customFormat="1" x14ac:dyDescent="0.2">
      <c r="AV137" s="170"/>
    </row>
    <row r="138" spans="48:48" s="26" customFormat="1" x14ac:dyDescent="0.2">
      <c r="AV138" s="170"/>
    </row>
    <row r="139" spans="48:48" s="26" customFormat="1" x14ac:dyDescent="0.2">
      <c r="AV139" s="170"/>
    </row>
    <row r="140" spans="48:48" s="26" customFormat="1" x14ac:dyDescent="0.2">
      <c r="AV140" s="170"/>
    </row>
    <row r="141" spans="48:48" s="26" customFormat="1" x14ac:dyDescent="0.2">
      <c r="AV141" s="170"/>
    </row>
    <row r="142" spans="48:48" s="26" customFormat="1" x14ac:dyDescent="0.2">
      <c r="AV142" s="170"/>
    </row>
    <row r="143" spans="48:48" s="26" customFormat="1" x14ac:dyDescent="0.2">
      <c r="AV143" s="170"/>
    </row>
    <row r="144" spans="48:48" s="26" customFormat="1" x14ac:dyDescent="0.2">
      <c r="AV144" s="170"/>
    </row>
    <row r="145" spans="48:48" s="26" customFormat="1" x14ac:dyDescent="0.2">
      <c r="AV145" s="170"/>
    </row>
    <row r="146" spans="48:48" s="26" customFormat="1" x14ac:dyDescent="0.2">
      <c r="AV146" s="170"/>
    </row>
    <row r="147" spans="48:48" s="26" customFormat="1" x14ac:dyDescent="0.2">
      <c r="AV147" s="170"/>
    </row>
    <row r="148" spans="48:48" s="26" customFormat="1" x14ac:dyDescent="0.2">
      <c r="AV148" s="170"/>
    </row>
    <row r="149" spans="48:48" s="26" customFormat="1" x14ac:dyDescent="0.2">
      <c r="AV149" s="170"/>
    </row>
    <row r="150" spans="48:48" s="26" customFormat="1" x14ac:dyDescent="0.2">
      <c r="AV150" s="170"/>
    </row>
    <row r="151" spans="48:48" s="26" customFormat="1" x14ac:dyDescent="0.2">
      <c r="AV151" s="170"/>
    </row>
    <row r="152" spans="48:48" s="26" customFormat="1" x14ac:dyDescent="0.2">
      <c r="AV152" s="170"/>
    </row>
    <row r="153" spans="48:48" s="26" customFormat="1" x14ac:dyDescent="0.2">
      <c r="AV153" s="170"/>
    </row>
    <row r="154" spans="48:48" s="26" customFormat="1" x14ac:dyDescent="0.2">
      <c r="AV154" s="170"/>
    </row>
    <row r="155" spans="48:48" s="26" customFormat="1" x14ac:dyDescent="0.2">
      <c r="AV155" s="170"/>
    </row>
    <row r="156" spans="48:48" s="26" customFormat="1" x14ac:dyDescent="0.2">
      <c r="AV156" s="170"/>
    </row>
    <row r="157" spans="48:48" s="26" customFormat="1" x14ac:dyDescent="0.2">
      <c r="AV157" s="170"/>
    </row>
    <row r="158" spans="48:48" s="26" customFormat="1" x14ac:dyDescent="0.2">
      <c r="AV158" s="170"/>
    </row>
    <row r="159" spans="48:48" s="26" customFormat="1" x14ac:dyDescent="0.2">
      <c r="AV159" s="170"/>
    </row>
    <row r="160" spans="48:48" s="26" customFormat="1" x14ac:dyDescent="0.2">
      <c r="AV160" s="170"/>
    </row>
    <row r="161" spans="48:48" s="26" customFormat="1" x14ac:dyDescent="0.2">
      <c r="AV161" s="170"/>
    </row>
    <row r="162" spans="48:48" s="26" customFormat="1" x14ac:dyDescent="0.2">
      <c r="AV162" s="170"/>
    </row>
    <row r="163" spans="48:48" s="26" customFormat="1" x14ac:dyDescent="0.2">
      <c r="AV163" s="170"/>
    </row>
    <row r="164" spans="48:48" s="26" customFormat="1" x14ac:dyDescent="0.2">
      <c r="AV164" s="170"/>
    </row>
    <row r="165" spans="48:48" s="26" customFormat="1" x14ac:dyDescent="0.2">
      <c r="AV165" s="170"/>
    </row>
    <row r="166" spans="48:48" s="26" customFormat="1" x14ac:dyDescent="0.2">
      <c r="AV166" s="170"/>
    </row>
    <row r="167" spans="48:48" s="26" customFormat="1" x14ac:dyDescent="0.2">
      <c r="AV167" s="170"/>
    </row>
    <row r="168" spans="48:48" s="26" customFormat="1" x14ac:dyDescent="0.2">
      <c r="AV168" s="170"/>
    </row>
    <row r="169" spans="48:48" s="26" customFormat="1" x14ac:dyDescent="0.2">
      <c r="AV169" s="170"/>
    </row>
    <row r="170" spans="48:48" s="26" customFormat="1" x14ac:dyDescent="0.2">
      <c r="AV170" s="170"/>
    </row>
    <row r="171" spans="48:48" s="26" customFormat="1" x14ac:dyDescent="0.2">
      <c r="AV171" s="170"/>
    </row>
    <row r="172" spans="48:48" s="26" customFormat="1" x14ac:dyDescent="0.2">
      <c r="AV172" s="170"/>
    </row>
    <row r="173" spans="48:48" s="26" customFormat="1" x14ac:dyDescent="0.2">
      <c r="AV173" s="170"/>
    </row>
    <row r="174" spans="48:48" s="26" customFormat="1" x14ac:dyDescent="0.2">
      <c r="AV174" s="170"/>
    </row>
    <row r="175" spans="48:48" s="26" customFormat="1" x14ac:dyDescent="0.2">
      <c r="AV175" s="170"/>
    </row>
    <row r="176" spans="48:48" s="26" customFormat="1" x14ac:dyDescent="0.2">
      <c r="AV176" s="170"/>
    </row>
    <row r="177" spans="48:48" s="26" customFormat="1" x14ac:dyDescent="0.2">
      <c r="AV177" s="170"/>
    </row>
    <row r="178" spans="48:48" s="26" customFormat="1" x14ac:dyDescent="0.2">
      <c r="AV178" s="170"/>
    </row>
    <row r="179" spans="48:48" s="26" customFormat="1" x14ac:dyDescent="0.2">
      <c r="AV179" s="170"/>
    </row>
    <row r="180" spans="48:48" s="26" customFormat="1" x14ac:dyDescent="0.2">
      <c r="AV180" s="170"/>
    </row>
    <row r="181" spans="48:48" s="26" customFormat="1" x14ac:dyDescent="0.2">
      <c r="AV181" s="170"/>
    </row>
    <row r="182" spans="48:48" s="26" customFormat="1" x14ac:dyDescent="0.2">
      <c r="AV182" s="170"/>
    </row>
    <row r="183" spans="48:48" s="26" customFormat="1" x14ac:dyDescent="0.2">
      <c r="AV183" s="170"/>
    </row>
    <row r="184" spans="48:48" s="26" customFormat="1" x14ac:dyDescent="0.2">
      <c r="AV184" s="170"/>
    </row>
    <row r="185" spans="48:48" s="26" customFormat="1" x14ac:dyDescent="0.2">
      <c r="AV185" s="170"/>
    </row>
    <row r="186" spans="48:48" s="26" customFormat="1" x14ac:dyDescent="0.2">
      <c r="AV186" s="170"/>
    </row>
    <row r="187" spans="48:48" s="26" customFormat="1" x14ac:dyDescent="0.2">
      <c r="AV187" s="170"/>
    </row>
    <row r="188" spans="48:48" s="26" customFormat="1" x14ac:dyDescent="0.2">
      <c r="AV188" s="170"/>
    </row>
    <row r="189" spans="48:48" s="26" customFormat="1" x14ac:dyDescent="0.2">
      <c r="AV189" s="170"/>
    </row>
    <row r="190" spans="48:48" s="26" customFormat="1" x14ac:dyDescent="0.2">
      <c r="AV190" s="170"/>
    </row>
    <row r="191" spans="48:48" s="26" customFormat="1" x14ac:dyDescent="0.2">
      <c r="AV191" s="170"/>
    </row>
    <row r="192" spans="48:48" s="26" customFormat="1" x14ac:dyDescent="0.2">
      <c r="AV192" s="170"/>
    </row>
    <row r="193" spans="48:48" s="26" customFormat="1" x14ac:dyDescent="0.2">
      <c r="AV193" s="170"/>
    </row>
    <row r="194" spans="48:48" s="26" customFormat="1" x14ac:dyDescent="0.2">
      <c r="AV194" s="170"/>
    </row>
    <row r="195" spans="48:48" s="26" customFormat="1" x14ac:dyDescent="0.2">
      <c r="AV195" s="170"/>
    </row>
    <row r="196" spans="48:48" s="26" customFormat="1" x14ac:dyDescent="0.2">
      <c r="AV196" s="170"/>
    </row>
    <row r="197" spans="48:48" s="26" customFormat="1" x14ac:dyDescent="0.2">
      <c r="AV197" s="170"/>
    </row>
    <row r="198" spans="48:48" s="26" customFormat="1" x14ac:dyDescent="0.2">
      <c r="AV198" s="170"/>
    </row>
    <row r="199" spans="48:48" s="26" customFormat="1" x14ac:dyDescent="0.2">
      <c r="AV199" s="170"/>
    </row>
    <row r="200" spans="48:48" s="26" customFormat="1" x14ac:dyDescent="0.2">
      <c r="AV200" s="170"/>
    </row>
    <row r="201" spans="48:48" s="26" customFormat="1" x14ac:dyDescent="0.2">
      <c r="AV201" s="170"/>
    </row>
    <row r="202" spans="48:48" s="26" customFormat="1" x14ac:dyDescent="0.2">
      <c r="AV202" s="170"/>
    </row>
    <row r="203" spans="48:48" s="26" customFormat="1" x14ac:dyDescent="0.2">
      <c r="AV203" s="170"/>
    </row>
    <row r="204" spans="48:48" s="26" customFormat="1" x14ac:dyDescent="0.2">
      <c r="AV204" s="170"/>
    </row>
    <row r="205" spans="48:48" s="26" customFormat="1" x14ac:dyDescent="0.2">
      <c r="AV205" s="170"/>
    </row>
    <row r="206" spans="48:48" s="26" customFormat="1" x14ac:dyDescent="0.2">
      <c r="AV206" s="170"/>
    </row>
    <row r="207" spans="48:48" s="26" customFormat="1" x14ac:dyDescent="0.2">
      <c r="AV207" s="170"/>
    </row>
    <row r="208" spans="48:48" s="26" customFormat="1" x14ac:dyDescent="0.2">
      <c r="AV208" s="170"/>
    </row>
    <row r="209" spans="48:48" s="26" customFormat="1" x14ac:dyDescent="0.2">
      <c r="AV209" s="170"/>
    </row>
    <row r="210" spans="48:48" s="26" customFormat="1" x14ac:dyDescent="0.2">
      <c r="AV210" s="170"/>
    </row>
    <row r="211" spans="48:48" s="26" customFormat="1" x14ac:dyDescent="0.2">
      <c r="AV211" s="170"/>
    </row>
    <row r="212" spans="48:48" s="26" customFormat="1" x14ac:dyDescent="0.2">
      <c r="AV212" s="170"/>
    </row>
    <row r="213" spans="48:48" s="26" customFormat="1" x14ac:dyDescent="0.2">
      <c r="AV213" s="170"/>
    </row>
    <row r="214" spans="48:48" s="26" customFormat="1" x14ac:dyDescent="0.2">
      <c r="AV214" s="170"/>
    </row>
    <row r="215" spans="48:48" s="26" customFormat="1" x14ac:dyDescent="0.2">
      <c r="AV215" s="170"/>
    </row>
    <row r="216" spans="48:48" s="26" customFormat="1" x14ac:dyDescent="0.2">
      <c r="AV216" s="170"/>
    </row>
    <row r="217" spans="48:48" s="26" customFormat="1" x14ac:dyDescent="0.2">
      <c r="AV217" s="170"/>
    </row>
    <row r="218" spans="48:48" s="26" customFormat="1" x14ac:dyDescent="0.2">
      <c r="AV218" s="170"/>
    </row>
    <row r="219" spans="48:48" s="26" customFormat="1" x14ac:dyDescent="0.2">
      <c r="AV219" s="170"/>
    </row>
    <row r="220" spans="48:48" s="26" customFormat="1" x14ac:dyDescent="0.2">
      <c r="AV220" s="170"/>
    </row>
    <row r="221" spans="48:48" s="26" customFormat="1" x14ac:dyDescent="0.2">
      <c r="AV221" s="170"/>
    </row>
    <row r="222" spans="48:48" s="26" customFormat="1" x14ac:dyDescent="0.2">
      <c r="AV222" s="170"/>
    </row>
    <row r="223" spans="48:48" s="26" customFormat="1" x14ac:dyDescent="0.2">
      <c r="AV223" s="170"/>
    </row>
    <row r="224" spans="48:48" s="26" customFormat="1" x14ac:dyDescent="0.2">
      <c r="AV224" s="170"/>
    </row>
    <row r="225" spans="48:48" s="26" customFormat="1" x14ac:dyDescent="0.2">
      <c r="AV225" s="170"/>
    </row>
    <row r="226" spans="48:48" s="26" customFormat="1" x14ac:dyDescent="0.2">
      <c r="AV226" s="170"/>
    </row>
    <row r="227" spans="48:48" s="26" customFormat="1" x14ac:dyDescent="0.2">
      <c r="AV227" s="170"/>
    </row>
    <row r="228" spans="48:48" s="26" customFormat="1" x14ac:dyDescent="0.2">
      <c r="AV228" s="170"/>
    </row>
    <row r="229" spans="48:48" s="26" customFormat="1" x14ac:dyDescent="0.2">
      <c r="AV229" s="170"/>
    </row>
    <row r="230" spans="48:48" s="26" customFormat="1" x14ac:dyDescent="0.2">
      <c r="AV230" s="170"/>
    </row>
    <row r="231" spans="48:48" s="26" customFormat="1" x14ac:dyDescent="0.2">
      <c r="AV231" s="170"/>
    </row>
    <row r="232" spans="48:48" s="26" customFormat="1" x14ac:dyDescent="0.2">
      <c r="AV232" s="170"/>
    </row>
    <row r="233" spans="48:48" s="26" customFormat="1" x14ac:dyDescent="0.2">
      <c r="AV233" s="170"/>
    </row>
    <row r="234" spans="48:48" s="26" customFormat="1" x14ac:dyDescent="0.2">
      <c r="AV234" s="170"/>
    </row>
    <row r="235" spans="48:48" s="26" customFormat="1" x14ac:dyDescent="0.2">
      <c r="AV235" s="170"/>
    </row>
    <row r="236" spans="48:48" s="26" customFormat="1" x14ac:dyDescent="0.2">
      <c r="AV236" s="170"/>
    </row>
    <row r="237" spans="48:48" s="26" customFormat="1" x14ac:dyDescent="0.2">
      <c r="AV237" s="170"/>
    </row>
    <row r="238" spans="48:48" s="26" customFormat="1" x14ac:dyDescent="0.2">
      <c r="AV238" s="170"/>
    </row>
    <row r="239" spans="48:48" s="26" customFormat="1" x14ac:dyDescent="0.2">
      <c r="AV239" s="170"/>
    </row>
    <row r="240" spans="48:48" s="26" customFormat="1" x14ac:dyDescent="0.2">
      <c r="AV240" s="170"/>
    </row>
    <row r="241" spans="48:48" s="26" customFormat="1" x14ac:dyDescent="0.2">
      <c r="AV241" s="170"/>
    </row>
    <row r="242" spans="48:48" s="26" customFormat="1" x14ac:dyDescent="0.2">
      <c r="AV242" s="170"/>
    </row>
    <row r="243" spans="48:48" s="26" customFormat="1" x14ac:dyDescent="0.2">
      <c r="AV243" s="170"/>
    </row>
    <row r="244" spans="48:48" s="26" customFormat="1" x14ac:dyDescent="0.2">
      <c r="AV244" s="170"/>
    </row>
    <row r="245" spans="48:48" s="26" customFormat="1" x14ac:dyDescent="0.2">
      <c r="AV245" s="170"/>
    </row>
    <row r="246" spans="48:48" s="26" customFormat="1" x14ac:dyDescent="0.2">
      <c r="AV246" s="170"/>
    </row>
    <row r="247" spans="48:48" s="26" customFormat="1" x14ac:dyDescent="0.2">
      <c r="AV247" s="170"/>
    </row>
    <row r="248" spans="48:48" s="26" customFormat="1" x14ac:dyDescent="0.2">
      <c r="AV248" s="170"/>
    </row>
    <row r="249" spans="48:48" s="26" customFormat="1" x14ac:dyDescent="0.2">
      <c r="AV249" s="170"/>
    </row>
    <row r="250" spans="48:48" s="26" customFormat="1" x14ac:dyDescent="0.2">
      <c r="AV250" s="170"/>
    </row>
    <row r="251" spans="48:48" s="26" customFormat="1" x14ac:dyDescent="0.2">
      <c r="AV251" s="170"/>
    </row>
    <row r="252" spans="48:48" s="26" customFormat="1" x14ac:dyDescent="0.2">
      <c r="AV252" s="170"/>
    </row>
    <row r="253" spans="48:48" s="26" customFormat="1" x14ac:dyDescent="0.2">
      <c r="AV253" s="170"/>
    </row>
    <row r="254" spans="48:48" s="26" customFormat="1" x14ac:dyDescent="0.2">
      <c r="AV254" s="170"/>
    </row>
    <row r="255" spans="48:48" s="26" customFormat="1" x14ac:dyDescent="0.2">
      <c r="AV255" s="170"/>
    </row>
    <row r="256" spans="48:48" s="26" customFormat="1" x14ac:dyDescent="0.2">
      <c r="AV256" s="170"/>
    </row>
    <row r="257" spans="48:48" s="26" customFormat="1" x14ac:dyDescent="0.2">
      <c r="AV257" s="170"/>
    </row>
    <row r="258" spans="48:48" s="26" customFormat="1" x14ac:dyDescent="0.2">
      <c r="AV258" s="170"/>
    </row>
    <row r="259" spans="48:48" s="26" customFormat="1" x14ac:dyDescent="0.2">
      <c r="AV259" s="170"/>
    </row>
    <row r="260" spans="48:48" s="26" customFormat="1" x14ac:dyDescent="0.2">
      <c r="AV260" s="170"/>
    </row>
    <row r="261" spans="48:48" s="26" customFormat="1" x14ac:dyDescent="0.2">
      <c r="AV261" s="170"/>
    </row>
    <row r="262" spans="48:48" s="26" customFormat="1" x14ac:dyDescent="0.2">
      <c r="AV262" s="170"/>
    </row>
    <row r="263" spans="48:48" s="26" customFormat="1" x14ac:dyDescent="0.2">
      <c r="AV263" s="170"/>
    </row>
    <row r="264" spans="48:48" s="26" customFormat="1" x14ac:dyDescent="0.2">
      <c r="AV264" s="170"/>
    </row>
    <row r="265" spans="48:48" s="26" customFormat="1" x14ac:dyDescent="0.2">
      <c r="AV265" s="170"/>
    </row>
    <row r="266" spans="48:48" s="26" customFormat="1" x14ac:dyDescent="0.2">
      <c r="AV266" s="170"/>
    </row>
    <row r="267" spans="48:48" s="26" customFormat="1" x14ac:dyDescent="0.2">
      <c r="AV267" s="170"/>
    </row>
    <row r="268" spans="48:48" s="26" customFormat="1" x14ac:dyDescent="0.2">
      <c r="AV268" s="170"/>
    </row>
    <row r="269" spans="48:48" s="26" customFormat="1" x14ac:dyDescent="0.2">
      <c r="AV269" s="170"/>
    </row>
    <row r="270" spans="48:48" s="26" customFormat="1" x14ac:dyDescent="0.2">
      <c r="AV270" s="170"/>
    </row>
    <row r="271" spans="48:48" s="26" customFormat="1" x14ac:dyDescent="0.2">
      <c r="AV271" s="170"/>
    </row>
    <row r="272" spans="48:48" s="26" customFormat="1" x14ac:dyDescent="0.2">
      <c r="AV272" s="170"/>
    </row>
    <row r="273" spans="5:46" x14ac:dyDescent="0.2">
      <c r="R273" s="26"/>
      <c r="S273" s="26"/>
      <c r="T273" s="26"/>
      <c r="U273" s="26"/>
      <c r="V273" s="26"/>
      <c r="W273" s="26"/>
      <c r="X273" s="26"/>
      <c r="Y273" s="26"/>
      <c r="Z273" s="26"/>
      <c r="AA273" s="26"/>
      <c r="AB273" s="26"/>
      <c r="AC273" s="26"/>
      <c r="AD273" s="26"/>
      <c r="AE273" s="26"/>
      <c r="AT273" s="26"/>
    </row>
    <row r="274" spans="5:46" x14ac:dyDescent="0.2">
      <c r="R274" s="26"/>
      <c r="S274" s="26"/>
      <c r="T274" s="26"/>
      <c r="U274" s="26"/>
      <c r="V274" s="26"/>
      <c r="W274" s="26"/>
      <c r="X274" s="26"/>
      <c r="Y274" s="26"/>
      <c r="Z274" s="26"/>
      <c r="AA274" s="26"/>
      <c r="AB274" s="26"/>
      <c r="AC274" s="26"/>
      <c r="AD274" s="26"/>
      <c r="AE274" s="26"/>
      <c r="AT274" s="26"/>
    </row>
    <row r="275" spans="5:46" x14ac:dyDescent="0.2">
      <c r="R275" s="26"/>
      <c r="S275" s="26"/>
      <c r="T275" s="26"/>
      <c r="U275" s="26"/>
      <c r="V275" s="26"/>
      <c r="W275" s="26"/>
      <c r="X275" s="26"/>
      <c r="Y275" s="26"/>
      <c r="Z275" s="26"/>
      <c r="AA275" s="26"/>
      <c r="AB275" s="26"/>
      <c r="AC275" s="26"/>
      <c r="AD275" s="26"/>
      <c r="AE275" s="26"/>
      <c r="AT275" s="26"/>
    </row>
    <row r="276" spans="5:46" x14ac:dyDescent="0.2">
      <c r="R276" s="26"/>
      <c r="S276" s="26"/>
      <c r="T276" s="26"/>
      <c r="U276" s="26"/>
      <c r="V276" s="26"/>
      <c r="W276" s="26"/>
      <c r="X276" s="26"/>
      <c r="Y276" s="26"/>
      <c r="Z276" s="26"/>
      <c r="AA276" s="26"/>
      <c r="AB276" s="26"/>
      <c r="AC276" s="26"/>
      <c r="AD276" s="26"/>
      <c r="AE276" s="26"/>
      <c r="AT276" s="26"/>
    </row>
    <row r="277" spans="5:46" x14ac:dyDescent="0.2">
      <c r="R277" s="26"/>
      <c r="S277" s="26"/>
      <c r="T277" s="26"/>
      <c r="U277" s="26"/>
      <c r="V277" s="26"/>
      <c r="W277" s="26"/>
      <c r="X277" s="26"/>
      <c r="Y277" s="26"/>
      <c r="Z277" s="26"/>
      <c r="AA277" s="26"/>
      <c r="AB277" s="26"/>
      <c r="AC277" s="26"/>
      <c r="AD277" s="26"/>
      <c r="AE277" s="26"/>
      <c r="AT277" s="26"/>
    </row>
    <row r="278" spans="5:46" x14ac:dyDescent="0.2">
      <c r="R278" s="26"/>
      <c r="S278" s="26"/>
      <c r="T278" s="26"/>
      <c r="U278" s="26"/>
      <c r="V278" s="26"/>
      <c r="W278" s="26"/>
      <c r="X278" s="26"/>
      <c r="Y278" s="26"/>
      <c r="Z278" s="26"/>
      <c r="AA278" s="26"/>
      <c r="AB278" s="26"/>
      <c r="AC278" s="26"/>
      <c r="AD278" s="26"/>
      <c r="AE278" s="26"/>
      <c r="AT278" s="26"/>
    </row>
    <row r="279" spans="5:46" x14ac:dyDescent="0.2">
      <c r="R279" s="26"/>
      <c r="S279" s="26"/>
      <c r="T279" s="26"/>
      <c r="U279" s="26"/>
      <c r="V279" s="26"/>
      <c r="W279" s="26"/>
      <c r="X279" s="26"/>
      <c r="Y279" s="26"/>
      <c r="Z279" s="26"/>
      <c r="AA279" s="26"/>
      <c r="AB279" s="26"/>
      <c r="AC279" s="26"/>
      <c r="AD279" s="26"/>
      <c r="AE279" s="26"/>
      <c r="AT279" s="26"/>
    </row>
    <row r="280" spans="5:46" x14ac:dyDescent="0.2">
      <c r="R280" s="26"/>
      <c r="S280" s="26"/>
      <c r="T280" s="26"/>
      <c r="U280" s="26"/>
      <c r="V280" s="26"/>
      <c r="W280" s="26"/>
      <c r="X280" s="26"/>
      <c r="Y280" s="26"/>
      <c r="Z280" s="26"/>
      <c r="AA280" s="26"/>
      <c r="AB280" s="26"/>
      <c r="AC280" s="26"/>
      <c r="AD280" s="26"/>
      <c r="AE280" s="26"/>
      <c r="AT280" s="26"/>
    </row>
    <row r="281" spans="5:46" x14ac:dyDescent="0.2">
      <c r="R281" s="26"/>
      <c r="S281" s="26"/>
      <c r="T281" s="26"/>
      <c r="U281" s="26"/>
      <c r="V281" s="26"/>
      <c r="W281" s="26"/>
      <c r="X281" s="26"/>
      <c r="Y281" s="26"/>
      <c r="Z281" s="26"/>
      <c r="AA281" s="26"/>
      <c r="AB281" s="26"/>
      <c r="AC281" s="26"/>
      <c r="AD281" s="26"/>
      <c r="AE281" s="26"/>
      <c r="AT281" s="26"/>
    </row>
    <row r="282" spans="5:46" x14ac:dyDescent="0.2">
      <c r="R282" s="26"/>
      <c r="S282" s="26"/>
      <c r="T282" s="26"/>
      <c r="U282" s="26"/>
      <c r="V282" s="26"/>
      <c r="W282" s="26"/>
      <c r="X282" s="26"/>
      <c r="Y282" s="26"/>
      <c r="Z282" s="26"/>
      <c r="AA282" s="26"/>
      <c r="AB282" s="26"/>
      <c r="AC282" s="26"/>
      <c r="AD282" s="26"/>
      <c r="AE282" s="26"/>
      <c r="AT282" s="26"/>
    </row>
    <row r="283" spans="5:46" x14ac:dyDescent="0.2">
      <c r="R283" s="26"/>
      <c r="S283" s="26"/>
      <c r="T283" s="26"/>
      <c r="U283" s="26"/>
      <c r="V283" s="26"/>
      <c r="W283" s="26"/>
      <c r="X283" s="26"/>
      <c r="Y283" s="26"/>
      <c r="Z283" s="26"/>
      <c r="AA283" s="26"/>
      <c r="AB283" s="26"/>
      <c r="AC283" s="26"/>
      <c r="AD283" s="26"/>
      <c r="AE283" s="26"/>
      <c r="AT283" s="26"/>
    </row>
    <row r="285" spans="5:46" x14ac:dyDescent="0.2">
      <c r="E285" s="27"/>
      <c r="F285" s="27"/>
      <c r="G285" s="27"/>
      <c r="H285" s="27"/>
      <c r="I285" s="27"/>
      <c r="J285" s="27"/>
      <c r="K285" s="27"/>
      <c r="L285" s="27"/>
      <c r="M285" s="27"/>
      <c r="N285" s="27"/>
      <c r="O285" s="27"/>
      <c r="P285" s="27"/>
      <c r="Q285" s="27"/>
      <c r="S285" s="26"/>
      <c r="T285" s="26"/>
      <c r="U285" s="26"/>
      <c r="V285" s="26"/>
      <c r="W285" s="26"/>
      <c r="X285" s="26"/>
      <c r="Y285" s="26"/>
      <c r="Z285" s="26"/>
      <c r="AA285" s="26"/>
      <c r="AB285" s="26"/>
      <c r="AC285" s="26"/>
      <c r="AD285" s="26"/>
      <c r="AE285" s="26"/>
    </row>
    <row r="286" spans="5:46" x14ac:dyDescent="0.2">
      <c r="E286" s="27"/>
      <c r="F286" s="27"/>
      <c r="G286" s="27"/>
      <c r="H286" s="27"/>
      <c r="I286" s="27"/>
      <c r="J286" s="27"/>
      <c r="K286" s="27"/>
      <c r="L286" s="27"/>
      <c r="M286" s="27"/>
      <c r="N286" s="27"/>
      <c r="O286" s="27"/>
      <c r="P286" s="27"/>
      <c r="Q286" s="27"/>
      <c r="S286" s="26"/>
      <c r="T286" s="26"/>
      <c r="U286" s="26"/>
      <c r="V286" s="26"/>
      <c r="W286" s="26"/>
      <c r="X286" s="26"/>
      <c r="Y286" s="26"/>
      <c r="Z286" s="26"/>
      <c r="AA286" s="26"/>
      <c r="AB286" s="26"/>
      <c r="AC286" s="26"/>
      <c r="AD286" s="26"/>
      <c r="AE286" s="26"/>
    </row>
    <row r="287" spans="5:46" x14ac:dyDescent="0.2">
      <c r="E287" s="27"/>
      <c r="F287" s="27"/>
      <c r="G287" s="27"/>
      <c r="H287" s="27"/>
      <c r="I287" s="231" t="s">
        <v>390</v>
      </c>
      <c r="J287" s="231"/>
      <c r="K287" s="231"/>
      <c r="L287" s="231"/>
      <c r="M287" s="231"/>
      <c r="N287" s="27"/>
      <c r="O287" s="27"/>
      <c r="P287" s="27"/>
      <c r="Q287" s="27"/>
      <c r="S287" s="26"/>
      <c r="T287" s="26"/>
      <c r="U287" s="26"/>
      <c r="V287" s="26"/>
      <c r="W287" s="26"/>
      <c r="X287" s="26"/>
      <c r="Y287" s="26"/>
      <c r="Z287" s="26"/>
      <c r="AA287" s="26"/>
      <c r="AB287" s="26"/>
      <c r="AC287" s="26"/>
      <c r="AD287" s="26"/>
      <c r="AE287" s="26"/>
    </row>
    <row r="288" spans="5:46" x14ac:dyDescent="0.2">
      <c r="E288" s="27"/>
      <c r="F288" s="27"/>
      <c r="G288" s="27"/>
      <c r="H288" s="27"/>
      <c r="I288" s="169">
        <v>2003</v>
      </c>
      <c r="J288" s="169">
        <v>2004</v>
      </c>
      <c r="K288" s="169">
        <v>2005</v>
      </c>
      <c r="L288" s="169">
        <v>2006</v>
      </c>
      <c r="M288" s="169">
        <v>2007</v>
      </c>
      <c r="N288" s="27"/>
      <c r="O288" s="27"/>
      <c r="P288" s="27"/>
      <c r="Q288" s="27"/>
      <c r="S288" s="26"/>
      <c r="T288" s="26"/>
      <c r="U288" s="26"/>
      <c r="V288" s="26"/>
      <c r="W288" s="26"/>
      <c r="X288" s="26"/>
      <c r="Y288" s="26"/>
      <c r="Z288" s="26"/>
      <c r="AA288" s="26"/>
      <c r="AB288" s="26"/>
      <c r="AC288" s="26"/>
      <c r="AD288" s="26"/>
      <c r="AE288" s="26"/>
    </row>
    <row r="289" spans="5:48" s="26" customFormat="1" x14ac:dyDescent="0.2">
      <c r="E289" s="27"/>
      <c r="F289" s="27"/>
      <c r="G289" s="27"/>
      <c r="H289" s="27"/>
      <c r="I289" s="57">
        <v>609</v>
      </c>
      <c r="J289" s="57">
        <v>618</v>
      </c>
      <c r="K289" s="57">
        <v>597</v>
      </c>
      <c r="L289" s="57">
        <v>596</v>
      </c>
      <c r="M289" s="57">
        <v>609</v>
      </c>
      <c r="N289" s="27"/>
      <c r="O289" s="27"/>
      <c r="P289" s="27"/>
      <c r="Q289" s="27"/>
      <c r="R289" s="27"/>
      <c r="AT289" s="161"/>
      <c r="AV289" s="170"/>
    </row>
    <row r="290" spans="5:48" s="26" customFormat="1" x14ac:dyDescent="0.2">
      <c r="E290" s="27"/>
      <c r="F290" s="27"/>
      <c r="G290" s="27"/>
      <c r="H290" s="27"/>
      <c r="I290" s="27"/>
      <c r="J290" s="27"/>
      <c r="K290" s="27"/>
      <c r="L290" s="27"/>
      <c r="M290" s="27"/>
      <c r="N290" s="27"/>
      <c r="O290" s="27"/>
      <c r="P290" s="27"/>
      <c r="Q290" s="27"/>
      <c r="R290" s="27"/>
      <c r="AT290" s="161"/>
      <c r="AV290" s="170"/>
    </row>
    <row r="291" spans="5:48" s="26" customFormat="1" x14ac:dyDescent="0.2">
      <c r="E291" s="27"/>
      <c r="F291" s="27"/>
      <c r="G291" s="27"/>
      <c r="H291" s="27"/>
      <c r="I291" s="27"/>
      <c r="J291" s="27"/>
      <c r="K291" s="27"/>
      <c r="L291" s="27"/>
      <c r="M291" s="27"/>
      <c r="N291" s="27"/>
      <c r="O291" s="27"/>
      <c r="P291" s="27"/>
      <c r="Q291" s="27"/>
      <c r="R291" s="27"/>
      <c r="AT291" s="161"/>
      <c r="AV291" s="170"/>
    </row>
    <row r="292" spans="5:48" s="26" customFormat="1" x14ac:dyDescent="0.2">
      <c r="E292" s="27"/>
      <c r="F292" s="27"/>
      <c r="G292" s="27"/>
      <c r="H292" s="27"/>
      <c r="I292" s="27"/>
      <c r="J292" s="27"/>
      <c r="K292" s="27"/>
      <c r="L292" s="27"/>
      <c r="M292" s="27"/>
      <c r="N292" s="27"/>
      <c r="O292" s="27"/>
      <c r="P292" s="27"/>
      <c r="Q292" s="27"/>
      <c r="R292" s="27"/>
      <c r="AT292" s="161"/>
      <c r="AV292" s="170"/>
    </row>
    <row r="293" spans="5:48" s="26" customFormat="1" x14ac:dyDescent="0.2">
      <c r="E293" s="27"/>
      <c r="F293" s="27"/>
      <c r="G293" s="27"/>
      <c r="H293" s="27"/>
      <c r="I293" s="27"/>
      <c r="J293" s="27"/>
      <c r="K293" s="27"/>
      <c r="L293" s="27"/>
      <c r="M293" s="27"/>
      <c r="N293" s="27"/>
      <c r="O293" s="27"/>
      <c r="P293" s="27"/>
      <c r="Q293" s="27"/>
      <c r="R293" s="27"/>
      <c r="AT293" s="161"/>
      <c r="AV293" s="170"/>
    </row>
    <row r="294" spans="5:48" s="26" customFormat="1" x14ac:dyDescent="0.2">
      <c r="E294" s="27"/>
      <c r="F294" s="27"/>
      <c r="G294" s="27"/>
      <c r="H294" s="27"/>
      <c r="I294" s="27"/>
      <c r="J294" s="27"/>
      <c r="K294" s="27"/>
      <c r="L294" s="27"/>
      <c r="M294" s="27"/>
      <c r="N294" s="27"/>
      <c r="O294" s="27"/>
      <c r="P294" s="27"/>
      <c r="Q294" s="27"/>
      <c r="R294" s="27"/>
      <c r="AT294" s="161"/>
      <c r="AV294" s="170"/>
    </row>
  </sheetData>
  <sortState ref="B3:AV100">
    <sortCondition descending="1" ref="AV100"/>
  </sortState>
  <mergeCells count="6">
    <mergeCell ref="I287:M287"/>
    <mergeCell ref="AT1:AV1"/>
    <mergeCell ref="A1:C1"/>
    <mergeCell ref="D1:Q1"/>
    <mergeCell ref="R1:AE1"/>
    <mergeCell ref="AF1:AS1"/>
  </mergeCell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Blad1</vt:lpstr>
      <vt:lpstr>Blad2</vt:lpstr>
    </vt:vector>
  </TitlesOfParts>
  <Company>Organisatie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Deckrüden-Umsätze 2011/2012</dc:title>
  <dc:subject>Kumulierung Deckakte SV</dc:subject>
  <dc:creator>Jan Demeyere, B-8570 Vichte</dc:creator>
  <cp:keywords>Deckmeldungen, Decknachrichten</cp:keywords>
  <cp:lastModifiedBy>pavilion</cp:lastModifiedBy>
  <dcterms:created xsi:type="dcterms:W3CDTF">2011-06-14T17:41:55Z</dcterms:created>
  <dcterms:modified xsi:type="dcterms:W3CDTF">2014-07-28T12:49:50Z</dcterms:modified>
</cp:coreProperties>
</file>